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10920" activeTab="5"/>
  </bookViews>
  <sheets>
    <sheet name="Auction Items" sheetId="1" r:id="rId1"/>
    <sheet name="2017" sheetId="2" r:id="rId2"/>
    <sheet name="Merge file" sheetId="3" r:id="rId3"/>
    <sheet name="Crew" sheetId="4" r:id="rId4"/>
    <sheet name="Donations" sheetId="5" r:id="rId5"/>
    <sheet name="MAAO" sheetId="6" r:id="rId6"/>
    <sheet name="Collections" sheetId="7" r:id="rId7"/>
    <sheet name="Sheet2" sheetId="8" r:id="rId8"/>
  </sheets>
  <definedNames>
    <definedName name="_xlnm.Print_Area" localSheetId="1">'2017'!$A$1:$G$90</definedName>
    <definedName name="_xlnm.Print_Area" localSheetId="0">'Auction Items'!$A$1:$F$87</definedName>
    <definedName name="_xlnm.Print_Area" localSheetId="6">'Collections'!$A$1:$B$15</definedName>
    <definedName name="_xlnm.Print_Area" localSheetId="4">'Donations'!$A$1:$M$23</definedName>
    <definedName name="_xlnm.Print_Area" localSheetId="5">'MAAO'!$A$1:$H$104</definedName>
  </definedNames>
  <calcPr fullCalcOnLoad="1"/>
</workbook>
</file>

<file path=xl/sharedStrings.xml><?xml version="1.0" encoding="utf-8"?>
<sst xmlns="http://schemas.openxmlformats.org/spreadsheetml/2006/main" count="1055" uniqueCount="271">
  <si>
    <t>#</t>
  </si>
  <si>
    <t>Description</t>
  </si>
  <si>
    <t>Price Paid</t>
  </si>
  <si>
    <t>Auction Price</t>
  </si>
  <si>
    <t>From</t>
  </si>
  <si>
    <t>Donations</t>
  </si>
  <si>
    <t>Region 1</t>
  </si>
  <si>
    <t>Region 2</t>
  </si>
  <si>
    <t>Region 3</t>
  </si>
  <si>
    <t>Region 4</t>
  </si>
  <si>
    <t>Region 5</t>
  </si>
  <si>
    <t>Region 6</t>
  </si>
  <si>
    <t xml:space="preserve">Region 7 </t>
  </si>
  <si>
    <t>Tear Down</t>
  </si>
  <si>
    <t>Move</t>
  </si>
  <si>
    <t>Set up at Holiday Inn</t>
  </si>
  <si>
    <t>Collection $$$</t>
  </si>
  <si>
    <t>Contact</t>
  </si>
  <si>
    <t>Region 8</t>
  </si>
  <si>
    <t xml:space="preserve">Region 9 </t>
  </si>
  <si>
    <t>Regions</t>
  </si>
  <si>
    <t>Jane Grossinger</t>
  </si>
  <si>
    <t>Bridget Olson</t>
  </si>
  <si>
    <t>bolson@co.nicollet.mn.us</t>
  </si>
  <si>
    <t>jgrossinger@ci.st-michael.mn.us</t>
  </si>
  <si>
    <t>Nicollet County</t>
  </si>
  <si>
    <t>St. Michael City</t>
  </si>
  <si>
    <t>Stearns County</t>
  </si>
  <si>
    <t>Tyler Tech</t>
  </si>
  <si>
    <t>Holiday Inn</t>
  </si>
  <si>
    <t>Dale Lambrecht</t>
  </si>
  <si>
    <t>Smith, Gendler, Shiell, Sheff, Ford &amp; Maher</t>
  </si>
  <si>
    <t>Mark Maher</t>
  </si>
  <si>
    <t>Winner</t>
  </si>
  <si>
    <t>Checks</t>
  </si>
  <si>
    <t>Nancy Heinzen</t>
  </si>
  <si>
    <t>Kelly Schroeder</t>
  </si>
  <si>
    <t>Isanti County</t>
  </si>
  <si>
    <t>nancy.heinzen@co.stearns.mn.us</t>
  </si>
  <si>
    <t>Executive Board</t>
  </si>
  <si>
    <t>St. Cloud</t>
  </si>
  <si>
    <t>Cabela</t>
  </si>
  <si>
    <t>Angie Johnson</t>
  </si>
  <si>
    <t xml:space="preserve">Carver County </t>
  </si>
  <si>
    <t>ajohnson@co.carver.mn.us</t>
  </si>
  <si>
    <t xml:space="preserve">Set up </t>
  </si>
  <si>
    <t>Shopper</t>
  </si>
  <si>
    <t>Liquor</t>
  </si>
  <si>
    <t>Next year have highlighters to mark bid sheets at close of auction.  Then leave sheets for each bidder to pick up</t>
  </si>
  <si>
    <t>%</t>
  </si>
  <si>
    <t>mmaher@smithgendler.com</t>
  </si>
  <si>
    <t>conferences@histcloud.com</t>
  </si>
  <si>
    <t>Lorna Sandvik</t>
  </si>
  <si>
    <t xml:space="preserve">$40.00 cash for each cashier x 4 </t>
  </si>
  <si>
    <t>Vanguard</t>
  </si>
  <si>
    <t>320.656.3491</t>
  </si>
  <si>
    <t>Troy Fryman</t>
  </si>
  <si>
    <t>troy.fryman@tylertech.com</t>
  </si>
  <si>
    <t>Kathy Korte</t>
  </si>
  <si>
    <t>KATHRYN.KORTE@CO.STEARNS.MN.US</t>
  </si>
  <si>
    <t>President</t>
  </si>
  <si>
    <t>Jodi Lindberg</t>
  </si>
  <si>
    <t>JODI.LINDBERG@CO.KANABEC.MN.US</t>
  </si>
  <si>
    <t>KELLY.SCHROEDER@CO.pine.MN.US</t>
  </si>
  <si>
    <t>david.parsons@marshallmn.com</t>
  </si>
  <si>
    <t>Dave Parsons</t>
  </si>
  <si>
    <t>raffle</t>
  </si>
  <si>
    <t>none</t>
  </si>
  <si>
    <t>MAAO</t>
  </si>
  <si>
    <t>Bob Ehler</t>
  </si>
  <si>
    <t xml:space="preserve">anna / </t>
  </si>
  <si>
    <t>Cost</t>
  </si>
  <si>
    <t>Buyer</t>
  </si>
  <si>
    <t>2015 - 3 x $30 and 1 @ $20 = $110.00 change for cashiers</t>
  </si>
  <si>
    <t>City of Mpls</t>
  </si>
  <si>
    <t>Tom Patrick, Rebecca</t>
  </si>
  <si>
    <t>Kim Jensen</t>
  </si>
  <si>
    <t>Closed auction in two phases, as we had a number of duplicates</t>
  </si>
  <si>
    <t>Profit</t>
  </si>
  <si>
    <t>Nancy Amberson</t>
  </si>
  <si>
    <t>Lori Schwendeman</t>
  </si>
  <si>
    <t>Item #</t>
  </si>
  <si>
    <t>MAAO SUMMER SEMINARS SILENT AUCTION 2015</t>
  </si>
  <si>
    <t>Columbia Total</t>
  </si>
  <si>
    <t>Credit Card</t>
  </si>
  <si>
    <t>MAAO SUMMER SEMINARS SILENT AUCTION 2017</t>
  </si>
  <si>
    <t>2017 Silent Auction</t>
  </si>
  <si>
    <t>Square Card - Remember to have MAAO Account Information.</t>
  </si>
  <si>
    <t>Reed Heidelberg</t>
  </si>
  <si>
    <t>Ryan DeCook</t>
  </si>
  <si>
    <t>Shane Bender</t>
  </si>
  <si>
    <t>Shelly Maloney</t>
  </si>
  <si>
    <t>Al Heim</t>
  </si>
  <si>
    <t>Sandy Vold</t>
  </si>
  <si>
    <t>Nancy Gunderson</t>
  </si>
  <si>
    <t>Cheryl Wall</t>
  </si>
  <si>
    <t>Laura Fridgen</t>
  </si>
  <si>
    <t>Don Lovstad</t>
  </si>
  <si>
    <t>shelly.Maloney@co.sherburne.mn.us</t>
  </si>
  <si>
    <t>David Parsons</t>
  </si>
  <si>
    <t>Val Rauesch</t>
  </si>
  <si>
    <t xml:space="preserve">vruesch@co.nobles.mn.us </t>
  </si>
  <si>
    <t>david.parsons@ci.marshall.mn.us</t>
  </si>
  <si>
    <t>lorna.sandvik@co.nicollet.mn.us</t>
  </si>
  <si>
    <t>Yes</t>
  </si>
  <si>
    <t>possibly</t>
  </si>
  <si>
    <t>3:30 p.m.</t>
  </si>
  <si>
    <t xml:space="preserve">8:00 p.m. </t>
  </si>
  <si>
    <t>8:00 a.m.</t>
  </si>
  <si>
    <t>paid</t>
  </si>
  <si>
    <t>to shelly</t>
  </si>
  <si>
    <t>Coach Purse</t>
  </si>
  <si>
    <t>Coach Wallet</t>
  </si>
  <si>
    <t>2017 MAAO Silent Auction</t>
  </si>
  <si>
    <t>Doner</t>
  </si>
  <si>
    <t>Matt Naatz</t>
  </si>
  <si>
    <t>matt.naatz@co.dodge.mn.us</t>
  </si>
  <si>
    <t>Kyle Holmes</t>
  </si>
  <si>
    <t>Donna House</t>
  </si>
  <si>
    <t>donna.house@carltson.co.mn.us</t>
  </si>
  <si>
    <t>Penny Vickere</t>
  </si>
  <si>
    <t>Mesh Life Vest</t>
  </si>
  <si>
    <t>Trail Camera</t>
  </si>
  <si>
    <t>Shooting Muffs/Glasses</t>
  </si>
  <si>
    <t>Tackle Bag</t>
  </si>
  <si>
    <t>Hammock</t>
  </si>
  <si>
    <t>Yard Dice Game</t>
  </si>
  <si>
    <t>Shelly</t>
  </si>
  <si>
    <t>Kindle Fire #3</t>
  </si>
  <si>
    <t>Kindle Fire #4</t>
  </si>
  <si>
    <t>Kindle Fire #5</t>
  </si>
  <si>
    <t>Jane</t>
  </si>
  <si>
    <t>MAAO Regions</t>
  </si>
  <si>
    <t>Diffuser &amp; Oils</t>
  </si>
  <si>
    <t>Schneider Corp</t>
  </si>
  <si>
    <t>Ryan Smith</t>
  </si>
  <si>
    <t>RSmith@schneidercorp.com</t>
  </si>
  <si>
    <t>Thompson Reuters</t>
  </si>
  <si>
    <t xml:space="preserve">2017 - I used Affilate members listing from MAAO to send for donations. </t>
  </si>
  <si>
    <t>Womens Blue Tee</t>
  </si>
  <si>
    <t>Womens Pink Tee</t>
  </si>
  <si>
    <t>Gray Pants XS</t>
  </si>
  <si>
    <t>Welcome Sign</t>
  </si>
  <si>
    <t xml:space="preserve">Towel /Water Bottle </t>
  </si>
  <si>
    <t>Sports Chair</t>
  </si>
  <si>
    <t>Virtual Reality Headset</t>
  </si>
  <si>
    <t>"My Mother" Sign</t>
  </si>
  <si>
    <t>Hand Weights &amp; Water</t>
  </si>
  <si>
    <t>Resistance Bands &amp; Water</t>
  </si>
  <si>
    <t>Fish Grill Cage &amp; Apron</t>
  </si>
  <si>
    <t>Cheers Caddy</t>
  </si>
  <si>
    <t>Wood Pineapple Tray/Trivet</t>
  </si>
  <si>
    <t>Jar Lights</t>
  </si>
  <si>
    <t>will bring item</t>
  </si>
  <si>
    <t>Conduent</t>
  </si>
  <si>
    <t>Amy Walters</t>
  </si>
  <si>
    <t>Kickboard</t>
  </si>
  <si>
    <t>Trunk Organizer w/Cooler</t>
  </si>
  <si>
    <t>Under Armour Golf Mens Tshirt Lg</t>
  </si>
  <si>
    <t>Under Armour womens Viking T-lrg</t>
  </si>
  <si>
    <t>NorthFace Mens XL sweatshirt</t>
  </si>
  <si>
    <t>Fillet Table</t>
  </si>
  <si>
    <t>Bird House</t>
  </si>
  <si>
    <t>Days of the Week Chalk Board</t>
  </si>
  <si>
    <t xml:space="preserve">MAAO </t>
  </si>
  <si>
    <t>will give check to reed</t>
  </si>
  <si>
    <t>UA Mens Large Black Jacket</t>
  </si>
  <si>
    <t>Nike Mens Med. Blue Jacket</t>
  </si>
  <si>
    <t>Nike Womens Med Black Jacket</t>
  </si>
  <si>
    <t>Nike Mens White T - Med</t>
  </si>
  <si>
    <t>Nike Womens Blue Tank</t>
  </si>
  <si>
    <t>Nike Mens Jacket &amp; Pant</t>
  </si>
  <si>
    <t>Bluetooth Speaker - water</t>
  </si>
  <si>
    <t>Solar Charge</t>
  </si>
  <si>
    <t>Waterproof Cell Phone Bag</t>
  </si>
  <si>
    <t>Blue Bag / Purse</t>
  </si>
  <si>
    <t>Margarita Basket</t>
  </si>
  <si>
    <t>Bloody Mary Basket</t>
  </si>
  <si>
    <t>MD 20 20</t>
  </si>
  <si>
    <t>Pantry Picks</t>
  </si>
  <si>
    <t>Grossingers</t>
  </si>
  <si>
    <t>Dog Toys &amp; Blanket</t>
  </si>
  <si>
    <t>MAAO/Jane</t>
  </si>
  <si>
    <t xml:space="preserve">hard soda </t>
  </si>
  <si>
    <t xml:space="preserve">Fish Tumblers </t>
  </si>
  <si>
    <t>Moscow Mule &amp; Ice Cube Tray</t>
  </si>
  <si>
    <t>MAAO Executive Board</t>
  </si>
  <si>
    <t>Granite Cutting Board, Sausage &amp; Crakers</t>
  </si>
  <si>
    <t>Chalk Cutting Board, Sausage &amp; Crackers</t>
  </si>
  <si>
    <t>Deer Cutting Board &amp; Spreaders</t>
  </si>
  <si>
    <t>Nike Roller, Towel &amp; Waterbottle</t>
  </si>
  <si>
    <t>UA - Black Jacket Women's Med</t>
  </si>
  <si>
    <t>Rain Jacket - Ladies</t>
  </si>
  <si>
    <t>Rain Jacket - Mens</t>
  </si>
  <si>
    <t xml:space="preserve">Windsor &amp; Chalk Board Flask </t>
  </si>
  <si>
    <t>Wire Bottle Cork Basket</t>
  </si>
  <si>
    <t xml:space="preserve">Cabin Tote, Kindle #6, Hammock &amp; Wine </t>
  </si>
  <si>
    <t xml:space="preserve">4 Twins Tickets, Pail &amp; Glasses </t>
  </si>
  <si>
    <t>UA Golf Jacket XL</t>
  </si>
  <si>
    <t>Mier Cooler &amp; Hard Soda</t>
  </si>
  <si>
    <t>Kindle Fire #1 &amp; Wine</t>
  </si>
  <si>
    <t>Kindle Fire #2 &amp; Wine</t>
  </si>
  <si>
    <t>RWB Beach Towel &amp; Wine</t>
  </si>
  <si>
    <t>Nike Womens Small Black Jacket</t>
  </si>
  <si>
    <t>L&amp;B</t>
  </si>
  <si>
    <t>Garden Seat / Tool Kit</t>
  </si>
  <si>
    <t>Kathy</t>
  </si>
  <si>
    <t>Garden Butterfly</t>
  </si>
  <si>
    <t>MN Wild T-Shirt - Med.</t>
  </si>
  <si>
    <t>Granite Cutting Board, Sausage &amp; Crackers</t>
  </si>
  <si>
    <t>MD 20-20</t>
  </si>
  <si>
    <t>Steven Baker</t>
  </si>
  <si>
    <t>Tami Paulson</t>
  </si>
  <si>
    <t>Paul Knutson</t>
  </si>
  <si>
    <t>Jaci Koennen</t>
  </si>
  <si>
    <t>Kelly Rose</t>
  </si>
  <si>
    <t>Brooke Holden</t>
  </si>
  <si>
    <t>Insta Thoe</t>
  </si>
  <si>
    <t>Pauline Braulick</t>
  </si>
  <si>
    <t>Danielle Johnson</t>
  </si>
  <si>
    <t>Jim Hicks</t>
  </si>
  <si>
    <t>Brian Hoff</t>
  </si>
  <si>
    <t>Lisa Janssen</t>
  </si>
  <si>
    <t>Liz Vatsaas</t>
  </si>
  <si>
    <t>Robin Johnson</t>
  </si>
  <si>
    <t>Missi Voigt</t>
  </si>
  <si>
    <t>Bill Effertz</t>
  </si>
  <si>
    <t>Dawn Klein</t>
  </si>
  <si>
    <t>Tina VonEschen</t>
  </si>
  <si>
    <t>Dan Distel</t>
  </si>
  <si>
    <t>Planter Wagon</t>
  </si>
  <si>
    <t>Russ Moen</t>
  </si>
  <si>
    <t>VR One</t>
  </si>
  <si>
    <t>Pulse 2</t>
  </si>
  <si>
    <t>Patrick Todd</t>
  </si>
  <si>
    <t>Nancy Wjoick</t>
  </si>
  <si>
    <t>Kelsey Opsahl</t>
  </si>
  <si>
    <t>Steve Carlson</t>
  </si>
  <si>
    <t>Ken Yager</t>
  </si>
  <si>
    <t>D. Johnson</t>
  </si>
  <si>
    <t>Ellen Paulsen</t>
  </si>
  <si>
    <t>Chris McChesney</t>
  </si>
  <si>
    <t>Stacy Honkomp</t>
  </si>
  <si>
    <t>Cindy Cresswell</t>
  </si>
  <si>
    <t>Terrie Johnson</t>
  </si>
  <si>
    <t>Erin Benoit</t>
  </si>
  <si>
    <t>Betty Schultz</t>
  </si>
  <si>
    <t>Jen Flicek</t>
  </si>
  <si>
    <t>Jason Heitzinger</t>
  </si>
  <si>
    <t>Steve Halverson</t>
  </si>
  <si>
    <t>Keryl  Raddorf</t>
  </si>
  <si>
    <t>Tina Von Eschen</t>
  </si>
  <si>
    <t>Elizabeth Vatsaas</t>
  </si>
  <si>
    <t>Ellen Paulson</t>
  </si>
  <si>
    <t>MAAO Square - User membership@mnmaao.org</t>
  </si>
  <si>
    <t>Password MaaOMaaO</t>
  </si>
  <si>
    <t>Mary Wells</t>
  </si>
  <si>
    <t>Planter &amp; Flowers</t>
  </si>
  <si>
    <t>Shaun Beck</t>
  </si>
  <si>
    <t>Darla Schwendemen</t>
  </si>
  <si>
    <t>Kathy Frette</t>
  </si>
  <si>
    <t>Collections Thursday a.m. to Reed</t>
  </si>
  <si>
    <t>Test</t>
  </si>
  <si>
    <t>donations</t>
  </si>
  <si>
    <t>In mail to Reed</t>
  </si>
  <si>
    <t>Reed</t>
  </si>
  <si>
    <t>Credit card = fees not deducted</t>
  </si>
  <si>
    <t>Cash</t>
  </si>
  <si>
    <t>Final pre fees.</t>
  </si>
  <si>
    <t>Just Jam</t>
  </si>
  <si>
    <t>Wine - Santa Rita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</si>
</sst>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ahoma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53" applyAlignment="1" applyProtection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169" fontId="6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53" applyBorder="1" applyAlignment="1" applyProtection="1">
      <alignment/>
      <protection/>
    </xf>
    <xf numFmtId="8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4" fontId="7" fillId="0" borderId="11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57" applyFont="1" applyBorder="1">
      <alignment/>
      <protection/>
    </xf>
    <xf numFmtId="4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7" fillId="33" borderId="10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8" fillId="0" borderId="10" xfId="57" applyNumberFormat="1" applyFont="1" applyBorder="1">
      <alignment/>
      <protection/>
    </xf>
    <xf numFmtId="164" fontId="0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10" fontId="7" fillId="33" borderId="1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10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1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7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7" fillId="35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57" applyFont="1" applyFill="1" applyBorder="1">
      <alignment/>
      <protection/>
    </xf>
    <xf numFmtId="0" fontId="8" fillId="33" borderId="12" xfId="57" applyFont="1" applyFill="1" applyBorder="1">
      <alignment/>
      <protection/>
    </xf>
    <xf numFmtId="164" fontId="7" fillId="33" borderId="10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6" borderId="10" xfId="0" applyFont="1" applyFill="1" applyBorder="1" applyAlignment="1">
      <alignment/>
    </xf>
    <xf numFmtId="4" fontId="8" fillId="34" borderId="10" xfId="57" applyNumberFormat="1" applyFont="1" applyFill="1" applyBorder="1">
      <alignment/>
      <protection/>
    </xf>
    <xf numFmtId="4" fontId="8" fillId="36" borderId="10" xfId="57" applyNumberFormat="1" applyFont="1" applyFill="1" applyBorder="1">
      <alignment/>
      <protection/>
    </xf>
    <xf numFmtId="4" fontId="7" fillId="36" borderId="11" xfId="0" applyNumberFormat="1" applyFont="1" applyFill="1" applyBorder="1" applyAlignment="1">
      <alignment/>
    </xf>
    <xf numFmtId="10" fontId="7" fillId="34" borderId="10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7" fillId="0" borderId="10" xfId="0" applyNumberFormat="1" applyFont="1" applyBorder="1" applyAlignment="1">
      <alignment horizontal="center"/>
    </xf>
    <xf numFmtId="9" fontId="7" fillId="0" borderId="1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4" fontId="7" fillId="37" borderId="10" xfId="0" applyNumberFormat="1" applyFont="1" applyFill="1" applyBorder="1" applyAlignment="1">
      <alignment/>
    </xf>
    <xf numFmtId="4" fontId="7" fillId="38" borderId="10" xfId="0" applyNumberFormat="1" applyFont="1" applyFill="1" applyBorder="1" applyAlignment="1">
      <alignment/>
    </xf>
    <xf numFmtId="4" fontId="7" fillId="39" borderId="10" xfId="0" applyNumberFormat="1" applyFont="1" applyFill="1" applyBorder="1" applyAlignment="1">
      <alignment/>
    </xf>
    <xf numFmtId="4" fontId="7" fillId="39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" fontId="7" fillId="40" borderId="10" xfId="0" applyNumberFormat="1" applyFont="1" applyFill="1" applyBorder="1" applyAlignment="1">
      <alignment/>
    </xf>
    <xf numFmtId="10" fontId="7" fillId="40" borderId="10" xfId="0" applyNumberFormat="1" applyFont="1" applyFill="1" applyBorder="1" applyAlignment="1">
      <alignment/>
    </xf>
    <xf numFmtId="0" fontId="0" fillId="41" borderId="0" xfId="0" applyFill="1" applyAlignment="1">
      <alignment/>
    </xf>
    <xf numFmtId="6" fontId="0" fillId="0" borderId="0" xfId="0" applyNumberFormat="1" applyAlignment="1">
      <alignment/>
    </xf>
    <xf numFmtId="6" fontId="0" fillId="41" borderId="0" xfId="0" applyNumberFormat="1" applyFill="1" applyAlignment="1">
      <alignment/>
    </xf>
    <xf numFmtId="4" fontId="29" fillId="33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4" fontId="29" fillId="0" borderId="10" xfId="0" applyNumberFormat="1" applyFont="1" applyBorder="1" applyAlignment="1">
      <alignment/>
    </xf>
    <xf numFmtId="0" fontId="30" fillId="33" borderId="10" xfId="57" applyFont="1" applyFill="1" applyBorder="1">
      <alignment/>
      <protection/>
    </xf>
    <xf numFmtId="0" fontId="30" fillId="33" borderId="12" xfId="57" applyFont="1" applyFill="1" applyBorder="1">
      <alignment/>
      <protection/>
    </xf>
    <xf numFmtId="4" fontId="29" fillId="0" borderId="12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4" fontId="29" fillId="40" borderId="10" xfId="0" applyNumberFormat="1" applyFont="1" applyFill="1" applyBorder="1" applyAlignment="1">
      <alignment/>
    </xf>
    <xf numFmtId="164" fontId="29" fillId="33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/>
    </xf>
    <xf numFmtId="164" fontId="29" fillId="0" borderId="10" xfId="0" applyNumberFormat="1" applyFont="1" applyBorder="1" applyAlignment="1">
      <alignment/>
    </xf>
    <xf numFmtId="164" fontId="29" fillId="0" borderId="10" xfId="0" applyNumberFormat="1" applyFont="1" applyFill="1" applyBorder="1" applyAlignment="1">
      <alignment/>
    </xf>
    <xf numFmtId="4" fontId="7" fillId="4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grossinger@ci.st-michael.mn.us" TargetMode="External" /><Relationship Id="rId2" Type="http://schemas.openxmlformats.org/officeDocument/2006/relationships/hyperlink" Target="mailto:nancy.heinzen@co.stearns.mn.us" TargetMode="External" /><Relationship Id="rId3" Type="http://schemas.openxmlformats.org/officeDocument/2006/relationships/hyperlink" Target="mailto:ajohnson@co.carver.mn.us" TargetMode="External" /><Relationship Id="rId4" Type="http://schemas.openxmlformats.org/officeDocument/2006/relationships/hyperlink" Target="mailto:shelly.Maloney@co.sherburne.mn.us" TargetMode="Externa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maher@smithgendler.com" TargetMode="External" /><Relationship Id="rId2" Type="http://schemas.openxmlformats.org/officeDocument/2006/relationships/hyperlink" Target="mailto:conferences@histcloud.com" TargetMode="External" /><Relationship Id="rId3" Type="http://schemas.openxmlformats.org/officeDocument/2006/relationships/hyperlink" Target="mailto:troy.fryman@tylertech.com" TargetMode="External" /><Relationship Id="rId4" Type="http://schemas.openxmlformats.org/officeDocument/2006/relationships/hyperlink" Target="mailto:donna.house@carltson.co.mn.us" TargetMode="External" /><Relationship Id="rId5" Type="http://schemas.openxmlformats.org/officeDocument/2006/relationships/hyperlink" Target="mailto:vruesch@co.nobles.mn.us" TargetMode="External" /><Relationship Id="rId6" Type="http://schemas.openxmlformats.org/officeDocument/2006/relationships/hyperlink" Target="mailto:david.parsons@ci.marshall.mn.us" TargetMode="External" /><Relationship Id="rId7" Type="http://schemas.openxmlformats.org/officeDocument/2006/relationships/hyperlink" Target="mailto:matt.naatz@co.dodge.mn.us" TargetMode="External" /><Relationship Id="rId8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view="pageLayout" zoomScaleNormal="169" workbookViewId="0" topLeftCell="A1">
      <selection activeCell="F3" sqref="F3:F83"/>
    </sheetView>
  </sheetViews>
  <sheetFormatPr defaultColWidth="9.140625" defaultRowHeight="12.75"/>
  <cols>
    <col min="1" max="1" width="5.140625" style="0" customWidth="1"/>
    <col min="2" max="2" width="34.140625" style="88" customWidth="1"/>
    <col min="3" max="3" width="13.28125" style="2" customWidth="1"/>
    <col min="4" max="4" width="15.140625" style="2" customWidth="1"/>
    <col min="5" max="5" width="10.57421875" style="95" customWidth="1"/>
    <col min="6" max="6" width="18.7109375" style="2" customWidth="1"/>
    <col min="7" max="7" width="12.28125" style="0" customWidth="1"/>
    <col min="8" max="8" width="22.7109375" style="0" customWidth="1"/>
  </cols>
  <sheetData>
    <row r="1" spans="1:8" ht="15.75">
      <c r="A1" s="28"/>
      <c r="B1" s="81" t="s">
        <v>113</v>
      </c>
      <c r="C1" s="29"/>
      <c r="D1" s="29"/>
      <c r="F1" s="54"/>
      <c r="G1" s="29"/>
      <c r="H1" s="28"/>
    </row>
    <row r="2" spans="1:8" ht="15">
      <c r="A2" s="27" t="s">
        <v>0</v>
      </c>
      <c r="B2" s="82" t="s">
        <v>1</v>
      </c>
      <c r="C2" s="32" t="s">
        <v>71</v>
      </c>
      <c r="D2" s="32" t="s">
        <v>3</v>
      </c>
      <c r="E2" s="96" t="s">
        <v>49</v>
      </c>
      <c r="F2" s="32" t="s">
        <v>33</v>
      </c>
      <c r="G2" s="30" t="s">
        <v>72</v>
      </c>
      <c r="H2" s="30" t="s">
        <v>114</v>
      </c>
    </row>
    <row r="3" spans="1:8" ht="15">
      <c r="A3" s="27">
        <v>1</v>
      </c>
      <c r="B3" s="49" t="s">
        <v>111</v>
      </c>
      <c r="C3" s="94">
        <v>76</v>
      </c>
      <c r="D3" s="34">
        <v>85</v>
      </c>
      <c r="E3" s="97">
        <f>(D3/C3)</f>
        <v>1.118421052631579</v>
      </c>
      <c r="F3" s="35" t="s">
        <v>236</v>
      </c>
      <c r="G3" s="76" t="s">
        <v>127</v>
      </c>
      <c r="H3" s="27" t="s">
        <v>186</v>
      </c>
    </row>
    <row r="4" spans="1:8" ht="15">
      <c r="A4" s="27">
        <v>2</v>
      </c>
      <c r="B4" s="49" t="s">
        <v>112</v>
      </c>
      <c r="C4" s="94">
        <v>30</v>
      </c>
      <c r="D4" s="34">
        <v>60</v>
      </c>
      <c r="E4" s="97">
        <f aca="true" t="shared" si="0" ref="E4:E67">(D4/C4)</f>
        <v>2</v>
      </c>
      <c r="F4" s="34" t="s">
        <v>237</v>
      </c>
      <c r="G4" s="93" t="s">
        <v>127</v>
      </c>
      <c r="H4" s="27" t="s">
        <v>186</v>
      </c>
    </row>
    <row r="5" spans="1:8" ht="15">
      <c r="A5" s="27">
        <v>3</v>
      </c>
      <c r="B5" s="49" t="s">
        <v>202</v>
      </c>
      <c r="C5" s="44">
        <v>16.7</v>
      </c>
      <c r="D5" s="34">
        <v>17</v>
      </c>
      <c r="E5" s="97">
        <f t="shared" si="0"/>
        <v>1.0179640718562875</v>
      </c>
      <c r="F5" s="35" t="s">
        <v>238</v>
      </c>
      <c r="G5" s="26" t="s">
        <v>131</v>
      </c>
      <c r="H5" s="27" t="s">
        <v>132</v>
      </c>
    </row>
    <row r="6" spans="1:8" ht="15">
      <c r="A6" s="27">
        <v>4</v>
      </c>
      <c r="B6" s="49" t="s">
        <v>179</v>
      </c>
      <c r="C6" s="44"/>
      <c r="D6" s="34">
        <v>35</v>
      </c>
      <c r="E6" s="97"/>
      <c r="F6" s="35" t="s">
        <v>212</v>
      </c>
      <c r="G6" s="26"/>
      <c r="H6" s="27" t="s">
        <v>180</v>
      </c>
    </row>
    <row r="7" spans="1:12" ht="15">
      <c r="A7" s="27">
        <v>5</v>
      </c>
      <c r="B7" s="49" t="s">
        <v>187</v>
      </c>
      <c r="C7" s="44">
        <v>12.7</v>
      </c>
      <c r="D7" s="38">
        <v>20</v>
      </c>
      <c r="E7" s="97">
        <f t="shared" si="0"/>
        <v>1.5748031496062993</v>
      </c>
      <c r="F7" s="38" t="s">
        <v>212</v>
      </c>
      <c r="G7" s="26" t="s">
        <v>131</v>
      </c>
      <c r="H7" s="27" t="s">
        <v>132</v>
      </c>
      <c r="I7">
        <v>19.99</v>
      </c>
      <c r="J7">
        <f>(I7*1.07)</f>
        <v>21.3893</v>
      </c>
      <c r="L7" t="s">
        <v>41</v>
      </c>
    </row>
    <row r="8" spans="1:8" ht="15">
      <c r="A8" s="27">
        <v>6</v>
      </c>
      <c r="B8" s="49" t="s">
        <v>188</v>
      </c>
      <c r="C8" s="44">
        <v>15.18</v>
      </c>
      <c r="D8" s="38">
        <v>25</v>
      </c>
      <c r="E8" s="97">
        <f t="shared" si="0"/>
        <v>1.6469038208168643</v>
      </c>
      <c r="F8" s="38" t="s">
        <v>212</v>
      </c>
      <c r="G8" s="26" t="s">
        <v>131</v>
      </c>
      <c r="H8" s="27" t="s">
        <v>132</v>
      </c>
    </row>
    <row r="9" spans="1:8" ht="15">
      <c r="A9" s="27">
        <v>7</v>
      </c>
      <c r="B9" s="49" t="s">
        <v>189</v>
      </c>
      <c r="C9" s="44">
        <v>12</v>
      </c>
      <c r="D9" s="34">
        <v>20</v>
      </c>
      <c r="E9" s="97">
        <f t="shared" si="0"/>
        <v>1.6666666666666667</v>
      </c>
      <c r="F9" s="35" t="s">
        <v>239</v>
      </c>
      <c r="G9" s="26" t="s">
        <v>131</v>
      </c>
      <c r="H9" s="27" t="s">
        <v>132</v>
      </c>
    </row>
    <row r="10" spans="1:12" ht="15">
      <c r="A10" s="27">
        <v>8</v>
      </c>
      <c r="B10" s="49" t="s">
        <v>190</v>
      </c>
      <c r="C10" s="44">
        <v>8.58</v>
      </c>
      <c r="D10" s="34">
        <v>20</v>
      </c>
      <c r="E10" s="97">
        <f t="shared" si="0"/>
        <v>2.331002331002331</v>
      </c>
      <c r="F10" s="35" t="s">
        <v>91</v>
      </c>
      <c r="G10" s="26" t="s">
        <v>131</v>
      </c>
      <c r="H10" s="27" t="s">
        <v>132</v>
      </c>
      <c r="I10">
        <v>16.98</v>
      </c>
      <c r="J10">
        <f>(I10*1.07375)</f>
        <v>18.232275</v>
      </c>
      <c r="L10" t="s">
        <v>40</v>
      </c>
    </row>
    <row r="11" spans="1:8" ht="15">
      <c r="A11" s="27"/>
      <c r="B11" s="49" t="s">
        <v>143</v>
      </c>
      <c r="C11" s="44">
        <v>26.48</v>
      </c>
      <c r="D11" s="34"/>
      <c r="E11" s="97">
        <f t="shared" si="0"/>
        <v>0</v>
      </c>
      <c r="F11" s="35"/>
      <c r="G11" s="26" t="s">
        <v>127</v>
      </c>
      <c r="H11" s="27"/>
    </row>
    <row r="12" spans="1:8" ht="15">
      <c r="A12" s="27">
        <v>9</v>
      </c>
      <c r="B12" s="49" t="s">
        <v>181</v>
      </c>
      <c r="C12" s="44">
        <v>15.88</v>
      </c>
      <c r="D12" s="34">
        <v>26</v>
      </c>
      <c r="E12" s="97">
        <f t="shared" si="0"/>
        <v>1.63727959697733</v>
      </c>
      <c r="F12" s="35" t="s">
        <v>240</v>
      </c>
      <c r="G12" s="26" t="s">
        <v>131</v>
      </c>
      <c r="H12" s="27" t="s">
        <v>132</v>
      </c>
    </row>
    <row r="13" spans="1:12" ht="15">
      <c r="A13" s="27">
        <v>10</v>
      </c>
      <c r="B13" s="49" t="s">
        <v>205</v>
      </c>
      <c r="C13" s="92">
        <v>23</v>
      </c>
      <c r="D13" s="34">
        <v>36</v>
      </c>
      <c r="E13" s="97">
        <f t="shared" si="0"/>
        <v>1.565217391304348</v>
      </c>
      <c r="F13" s="35" t="s">
        <v>42</v>
      </c>
      <c r="G13" s="89" t="s">
        <v>206</v>
      </c>
      <c r="H13" s="27" t="s">
        <v>132</v>
      </c>
      <c r="I13">
        <v>3.99</v>
      </c>
      <c r="J13">
        <f>(I13*1.094)</f>
        <v>4.365060000000001</v>
      </c>
      <c r="L13" t="s">
        <v>47</v>
      </c>
    </row>
    <row r="14" spans="1:8" ht="15">
      <c r="A14" s="27">
        <v>11</v>
      </c>
      <c r="B14" s="49" t="s">
        <v>191</v>
      </c>
      <c r="C14" s="44">
        <v>19.99</v>
      </c>
      <c r="D14" s="34">
        <v>40</v>
      </c>
      <c r="E14" s="97">
        <f t="shared" si="0"/>
        <v>2.001000500250125</v>
      </c>
      <c r="F14" s="35" t="s">
        <v>241</v>
      </c>
      <c r="G14" s="26" t="s">
        <v>131</v>
      </c>
      <c r="H14" s="27" t="s">
        <v>132</v>
      </c>
    </row>
    <row r="15" spans="1:10" ht="15">
      <c r="A15" s="27">
        <v>12</v>
      </c>
      <c r="B15" s="83" t="s">
        <v>121</v>
      </c>
      <c r="C15" s="44">
        <v>45</v>
      </c>
      <c r="D15" s="34">
        <v>37</v>
      </c>
      <c r="E15" s="97">
        <f t="shared" si="0"/>
        <v>0.8222222222222222</v>
      </c>
      <c r="F15" s="35" t="s">
        <v>22</v>
      </c>
      <c r="G15" s="26" t="s">
        <v>131</v>
      </c>
      <c r="H15" s="27" t="s">
        <v>132</v>
      </c>
      <c r="J15">
        <v>1.07375</v>
      </c>
    </row>
    <row r="16" spans="1:8" ht="15">
      <c r="A16" s="27">
        <v>13</v>
      </c>
      <c r="B16" s="83" t="s">
        <v>122</v>
      </c>
      <c r="C16" s="44">
        <v>85.6</v>
      </c>
      <c r="D16" s="34">
        <v>72</v>
      </c>
      <c r="E16" s="97">
        <f t="shared" si="0"/>
        <v>0.8411214953271029</v>
      </c>
      <c r="F16" s="35" t="s">
        <v>117</v>
      </c>
      <c r="G16" s="26" t="s">
        <v>131</v>
      </c>
      <c r="H16" s="27" t="s">
        <v>132</v>
      </c>
    </row>
    <row r="17" spans="1:8" ht="15">
      <c r="A17" s="27">
        <v>14</v>
      </c>
      <c r="B17" s="83" t="s">
        <v>123</v>
      </c>
      <c r="C17" s="44">
        <v>21.4</v>
      </c>
      <c r="D17" s="34">
        <v>27</v>
      </c>
      <c r="E17" s="97">
        <f t="shared" si="0"/>
        <v>1.2616822429906542</v>
      </c>
      <c r="F17" s="35" t="s">
        <v>221</v>
      </c>
      <c r="G17" s="26" t="s">
        <v>131</v>
      </c>
      <c r="H17" s="27" t="s">
        <v>132</v>
      </c>
    </row>
    <row r="18" spans="1:8" ht="15">
      <c r="A18" s="27">
        <v>15</v>
      </c>
      <c r="B18" s="83" t="s">
        <v>192</v>
      </c>
      <c r="C18" s="44">
        <v>39.99</v>
      </c>
      <c r="D18" s="34">
        <v>42</v>
      </c>
      <c r="E18" s="97">
        <f t="shared" si="0"/>
        <v>1.0502625656414104</v>
      </c>
      <c r="F18" s="35" t="s">
        <v>242</v>
      </c>
      <c r="G18" s="26" t="s">
        <v>131</v>
      </c>
      <c r="H18" s="27" t="s">
        <v>132</v>
      </c>
    </row>
    <row r="19" spans="1:8" ht="15">
      <c r="A19" s="27">
        <v>16</v>
      </c>
      <c r="B19" s="83" t="s">
        <v>193</v>
      </c>
      <c r="C19" s="44">
        <v>59.99</v>
      </c>
      <c r="D19" s="34">
        <v>35</v>
      </c>
      <c r="E19" s="97">
        <f t="shared" si="0"/>
        <v>0.5834305717619603</v>
      </c>
      <c r="F19" s="35" t="s">
        <v>226</v>
      </c>
      <c r="G19" s="26" t="s">
        <v>131</v>
      </c>
      <c r="H19" s="27" t="s">
        <v>132</v>
      </c>
    </row>
    <row r="20" spans="1:8" ht="15">
      <c r="A20" s="27">
        <v>17</v>
      </c>
      <c r="B20" s="83" t="s">
        <v>124</v>
      </c>
      <c r="C20" s="44">
        <v>26.2</v>
      </c>
      <c r="D20" s="34">
        <v>18</v>
      </c>
      <c r="E20" s="97">
        <f t="shared" si="0"/>
        <v>0.6870229007633588</v>
      </c>
      <c r="F20" s="35" t="s">
        <v>223</v>
      </c>
      <c r="G20" s="26" t="s">
        <v>131</v>
      </c>
      <c r="H20" s="27" t="s">
        <v>186</v>
      </c>
    </row>
    <row r="21" spans="1:8" ht="15">
      <c r="A21" s="51">
        <v>18</v>
      </c>
      <c r="B21" s="84" t="s">
        <v>125</v>
      </c>
      <c r="C21" s="45">
        <v>45</v>
      </c>
      <c r="D21" s="36">
        <v>40</v>
      </c>
      <c r="E21" s="97">
        <f t="shared" si="0"/>
        <v>0.8888888888888888</v>
      </c>
      <c r="F21" s="37" t="s">
        <v>243</v>
      </c>
      <c r="G21" s="26" t="s">
        <v>131</v>
      </c>
      <c r="H21" s="27" t="s">
        <v>132</v>
      </c>
    </row>
    <row r="22" spans="1:8" ht="15">
      <c r="A22" s="27">
        <v>19</v>
      </c>
      <c r="B22" s="83" t="s">
        <v>194</v>
      </c>
      <c r="C22" s="46">
        <v>23</v>
      </c>
      <c r="D22" s="38">
        <v>29</v>
      </c>
      <c r="E22" s="97">
        <f t="shared" si="0"/>
        <v>1.2608695652173914</v>
      </c>
      <c r="F22" s="38" t="s">
        <v>229</v>
      </c>
      <c r="G22" s="26" t="s">
        <v>131</v>
      </c>
      <c r="H22" s="27" t="s">
        <v>132</v>
      </c>
    </row>
    <row r="23" spans="1:8" ht="15">
      <c r="A23" s="27">
        <v>20</v>
      </c>
      <c r="B23" s="83" t="s">
        <v>195</v>
      </c>
      <c r="C23" s="46">
        <v>14</v>
      </c>
      <c r="D23" s="38">
        <v>15</v>
      </c>
      <c r="E23" s="97">
        <f t="shared" si="0"/>
        <v>1.0714285714285714</v>
      </c>
      <c r="F23" s="38" t="s">
        <v>244</v>
      </c>
      <c r="G23" s="26" t="s">
        <v>131</v>
      </c>
      <c r="H23" s="27" t="s">
        <v>132</v>
      </c>
    </row>
    <row r="24" spans="1:13" ht="15">
      <c r="A24" s="27">
        <v>21</v>
      </c>
      <c r="B24" s="83" t="s">
        <v>207</v>
      </c>
      <c r="C24" s="91">
        <v>20</v>
      </c>
      <c r="D24" s="38">
        <v>24</v>
      </c>
      <c r="E24" s="97">
        <f t="shared" si="0"/>
        <v>1.2</v>
      </c>
      <c r="F24" s="38" t="s">
        <v>245</v>
      </c>
      <c r="G24" s="89" t="s">
        <v>206</v>
      </c>
      <c r="H24" s="27" t="s">
        <v>132</v>
      </c>
      <c r="M24" s="16"/>
    </row>
    <row r="25" spans="1:8" ht="15">
      <c r="A25" s="27">
        <v>22</v>
      </c>
      <c r="B25" s="83" t="s">
        <v>126</v>
      </c>
      <c r="C25" s="90">
        <v>40</v>
      </c>
      <c r="D25" s="38">
        <v>37</v>
      </c>
      <c r="E25" s="97">
        <f t="shared" si="0"/>
        <v>0.925</v>
      </c>
      <c r="F25" s="38" t="s">
        <v>246</v>
      </c>
      <c r="G25" s="76" t="s">
        <v>127</v>
      </c>
      <c r="H25" s="27" t="s">
        <v>186</v>
      </c>
    </row>
    <row r="26" spans="1:8" ht="15">
      <c r="A26" s="27">
        <v>23</v>
      </c>
      <c r="B26" s="83" t="s">
        <v>200</v>
      </c>
      <c r="C26" s="46">
        <v>5.45</v>
      </c>
      <c r="D26" s="38">
        <v>42</v>
      </c>
      <c r="E26" s="97">
        <f t="shared" si="0"/>
        <v>7.706422018348624</v>
      </c>
      <c r="F26" s="38" t="s">
        <v>247</v>
      </c>
      <c r="G26" s="26" t="s">
        <v>68</v>
      </c>
      <c r="H26" s="26" t="s">
        <v>68</v>
      </c>
    </row>
    <row r="27" spans="1:10" ht="15">
      <c r="A27" s="27">
        <v>24</v>
      </c>
      <c r="B27" s="83" t="s">
        <v>201</v>
      </c>
      <c r="C27" s="46">
        <v>5.45</v>
      </c>
      <c r="D27" s="38">
        <v>47</v>
      </c>
      <c r="E27" s="97">
        <f t="shared" si="0"/>
        <v>8.623853211009173</v>
      </c>
      <c r="F27" s="38" t="s">
        <v>247</v>
      </c>
      <c r="G27" s="26" t="s">
        <v>68</v>
      </c>
      <c r="H27" s="26" t="s">
        <v>68</v>
      </c>
      <c r="J27" s="12"/>
    </row>
    <row r="28" spans="1:10" ht="15">
      <c r="A28" s="27">
        <v>25</v>
      </c>
      <c r="B28" s="43" t="s">
        <v>128</v>
      </c>
      <c r="C28" s="34"/>
      <c r="D28" s="34">
        <v>50</v>
      </c>
      <c r="E28" s="97"/>
      <c r="F28" s="35" t="s">
        <v>236</v>
      </c>
      <c r="G28" s="26" t="s">
        <v>68</v>
      </c>
      <c r="H28" s="26" t="s">
        <v>68</v>
      </c>
      <c r="J28" s="10"/>
    </row>
    <row r="29" spans="1:10" ht="15">
      <c r="A29" s="27">
        <v>26</v>
      </c>
      <c r="B29" s="43" t="s">
        <v>129</v>
      </c>
      <c r="C29" s="38"/>
      <c r="D29" s="38">
        <v>45</v>
      </c>
      <c r="E29" s="97"/>
      <c r="F29" s="27" t="s">
        <v>248</v>
      </c>
      <c r="G29" s="26" t="s">
        <v>68</v>
      </c>
      <c r="H29" s="26" t="s">
        <v>68</v>
      </c>
      <c r="J29" s="12"/>
    </row>
    <row r="30" spans="1:10" ht="15">
      <c r="A30" s="27">
        <v>27</v>
      </c>
      <c r="B30" s="43" t="s">
        <v>130</v>
      </c>
      <c r="C30" s="38"/>
      <c r="D30" s="38">
        <v>45</v>
      </c>
      <c r="E30" s="97"/>
      <c r="F30" s="27" t="s">
        <v>249</v>
      </c>
      <c r="G30" s="26" t="s">
        <v>68</v>
      </c>
      <c r="H30" s="26" t="s">
        <v>68</v>
      </c>
      <c r="J30" s="10">
        <v>10.35</v>
      </c>
    </row>
    <row r="31" spans="1:10" ht="15">
      <c r="A31" s="27">
        <v>28</v>
      </c>
      <c r="B31" s="43" t="s">
        <v>196</v>
      </c>
      <c r="C31" s="38">
        <v>15.5</v>
      </c>
      <c r="D31" s="38">
        <v>60</v>
      </c>
      <c r="E31" s="97">
        <f t="shared" si="0"/>
        <v>3.870967741935484</v>
      </c>
      <c r="F31" s="27" t="s">
        <v>242</v>
      </c>
      <c r="G31" s="26" t="s">
        <v>182</v>
      </c>
      <c r="H31" s="26" t="s">
        <v>68</v>
      </c>
      <c r="J31" s="12">
        <v>4.66</v>
      </c>
    </row>
    <row r="32" spans="1:10" ht="15">
      <c r="A32" s="27">
        <v>29</v>
      </c>
      <c r="B32" s="43" t="s">
        <v>197</v>
      </c>
      <c r="C32" s="34">
        <v>3</v>
      </c>
      <c r="D32" s="34">
        <v>230</v>
      </c>
      <c r="E32" s="97">
        <f t="shared" si="0"/>
        <v>76.66666666666667</v>
      </c>
      <c r="F32" s="35" t="s">
        <v>215</v>
      </c>
      <c r="G32" s="26"/>
      <c r="H32" s="27" t="s">
        <v>31</v>
      </c>
      <c r="J32" s="10">
        <v>9.77</v>
      </c>
    </row>
    <row r="33" spans="1:10" ht="15">
      <c r="A33" s="27">
        <v>30</v>
      </c>
      <c r="B33" s="43"/>
      <c r="C33" s="34"/>
      <c r="D33" s="34">
        <v>24</v>
      </c>
      <c r="E33" s="97"/>
      <c r="F33" s="35" t="s">
        <v>211</v>
      </c>
      <c r="G33" s="26"/>
      <c r="H33" s="27"/>
      <c r="J33" s="10">
        <f>SUM(J30:J32)</f>
        <v>24.78</v>
      </c>
    </row>
    <row r="34" spans="1:10" ht="15">
      <c r="A34" s="27">
        <v>31</v>
      </c>
      <c r="B34" s="43"/>
      <c r="C34" s="34"/>
      <c r="D34" s="34">
        <v>7</v>
      </c>
      <c r="E34" s="97"/>
      <c r="F34" s="35" t="s">
        <v>242</v>
      </c>
      <c r="G34" s="26"/>
      <c r="J34" s="10"/>
    </row>
    <row r="35" spans="1:11" ht="15">
      <c r="A35" s="27">
        <v>32</v>
      </c>
      <c r="B35" s="43" t="s">
        <v>133</v>
      </c>
      <c r="C35" s="71">
        <v>25.99</v>
      </c>
      <c r="D35" s="34">
        <v>57</v>
      </c>
      <c r="E35" s="97">
        <f t="shared" si="0"/>
        <v>2.1931512120046173</v>
      </c>
      <c r="F35" s="35" t="s">
        <v>240</v>
      </c>
      <c r="G35" s="76" t="s">
        <v>127</v>
      </c>
      <c r="H35" s="27" t="s">
        <v>132</v>
      </c>
      <c r="J35" s="13"/>
      <c r="K35" s="2"/>
    </row>
    <row r="36" spans="1:10" ht="15">
      <c r="A36" s="27">
        <v>33</v>
      </c>
      <c r="B36" s="43" t="s">
        <v>139</v>
      </c>
      <c r="C36" s="34">
        <v>6.05</v>
      </c>
      <c r="D36" s="99">
        <v>8</v>
      </c>
      <c r="E36" s="97">
        <f t="shared" si="0"/>
        <v>1.322314049586777</v>
      </c>
      <c r="F36" s="35" t="s">
        <v>259</v>
      </c>
      <c r="G36" s="26" t="s">
        <v>131</v>
      </c>
      <c r="H36" s="27" t="s">
        <v>132</v>
      </c>
      <c r="J36" s="2"/>
    </row>
    <row r="37" spans="1:8" ht="15">
      <c r="A37" s="27">
        <v>34</v>
      </c>
      <c r="B37" s="43" t="s">
        <v>140</v>
      </c>
      <c r="C37" s="38">
        <v>5.23</v>
      </c>
      <c r="D37" s="100">
        <v>6</v>
      </c>
      <c r="E37" s="97">
        <f t="shared" si="0"/>
        <v>1.1472275334608029</v>
      </c>
      <c r="F37" s="35" t="s">
        <v>247</v>
      </c>
      <c r="G37" s="26" t="s">
        <v>131</v>
      </c>
      <c r="H37" s="27" t="s">
        <v>132</v>
      </c>
    </row>
    <row r="38" spans="1:8" ht="15">
      <c r="A38" s="27">
        <v>35</v>
      </c>
      <c r="B38" s="43" t="s">
        <v>141</v>
      </c>
      <c r="C38" s="34">
        <v>11.3</v>
      </c>
      <c r="D38" s="34">
        <v>12</v>
      </c>
      <c r="E38" s="97">
        <f t="shared" si="0"/>
        <v>1.0619469026548671</v>
      </c>
      <c r="F38" s="35" t="s">
        <v>245</v>
      </c>
      <c r="G38" s="26" t="s">
        <v>131</v>
      </c>
      <c r="H38" s="27" t="s">
        <v>132</v>
      </c>
    </row>
    <row r="39" spans="1:8" ht="15">
      <c r="A39" s="27">
        <v>36</v>
      </c>
      <c r="B39" s="43" t="s">
        <v>142</v>
      </c>
      <c r="C39" s="71">
        <v>30</v>
      </c>
      <c r="D39" s="34">
        <v>60</v>
      </c>
      <c r="E39" s="97">
        <f t="shared" si="0"/>
        <v>2</v>
      </c>
      <c r="F39" s="35" t="s">
        <v>250</v>
      </c>
      <c r="G39" s="76" t="s">
        <v>127</v>
      </c>
      <c r="H39" s="27" t="s">
        <v>132</v>
      </c>
    </row>
    <row r="40" spans="1:8" ht="15">
      <c r="A40" s="27">
        <v>37</v>
      </c>
      <c r="B40" s="85" t="s">
        <v>144</v>
      </c>
      <c r="C40" s="79">
        <v>43.14</v>
      </c>
      <c r="D40" s="99">
        <v>44</v>
      </c>
      <c r="E40" s="97">
        <f t="shared" si="0"/>
        <v>1.0199350950394066</v>
      </c>
      <c r="F40" s="35" t="s">
        <v>256</v>
      </c>
      <c r="G40" s="78" t="s">
        <v>204</v>
      </c>
      <c r="H40" s="27" t="s">
        <v>132</v>
      </c>
    </row>
    <row r="41" spans="1:8" ht="15">
      <c r="A41" s="27">
        <v>38</v>
      </c>
      <c r="B41" s="85" t="s">
        <v>145</v>
      </c>
      <c r="C41" s="79">
        <v>18.33</v>
      </c>
      <c r="D41" s="34">
        <v>45</v>
      </c>
      <c r="E41" s="97">
        <f t="shared" si="0"/>
        <v>2.4549918166939446</v>
      </c>
      <c r="F41" s="35" t="s">
        <v>238</v>
      </c>
      <c r="G41" s="78" t="s">
        <v>204</v>
      </c>
      <c r="H41" s="27" t="s">
        <v>132</v>
      </c>
    </row>
    <row r="42" spans="1:8" ht="15">
      <c r="A42" s="27">
        <v>39</v>
      </c>
      <c r="B42" s="43" t="s">
        <v>146</v>
      </c>
      <c r="C42" s="79">
        <v>6.46</v>
      </c>
      <c r="D42" s="49">
        <v>7</v>
      </c>
      <c r="E42" s="97">
        <f t="shared" si="0"/>
        <v>1.08359133126935</v>
      </c>
      <c r="F42" s="102" t="s">
        <v>21</v>
      </c>
      <c r="G42" s="78" t="s">
        <v>204</v>
      </c>
      <c r="H42" s="27" t="s">
        <v>132</v>
      </c>
    </row>
    <row r="43" spans="1:8" ht="15">
      <c r="A43" s="26">
        <v>40</v>
      </c>
      <c r="B43" s="43" t="s">
        <v>147</v>
      </c>
      <c r="C43" s="80">
        <v>10.32</v>
      </c>
      <c r="D43" s="49">
        <v>10</v>
      </c>
      <c r="E43" s="97">
        <f t="shared" si="0"/>
        <v>0.9689922480620154</v>
      </c>
      <c r="F43" s="35" t="s">
        <v>212</v>
      </c>
      <c r="G43" s="78" t="s">
        <v>204</v>
      </c>
      <c r="H43" s="27" t="s">
        <v>132</v>
      </c>
    </row>
    <row r="44" spans="1:8" ht="15">
      <c r="A44" s="26">
        <v>41</v>
      </c>
      <c r="B44" s="43" t="s">
        <v>148</v>
      </c>
      <c r="C44" s="79">
        <v>10.32</v>
      </c>
      <c r="D44" s="49">
        <v>12</v>
      </c>
      <c r="E44" s="97">
        <f t="shared" si="0"/>
        <v>1.1627906976744187</v>
      </c>
      <c r="F44" s="35" t="s">
        <v>211</v>
      </c>
      <c r="G44" s="78" t="s">
        <v>204</v>
      </c>
      <c r="H44" s="27" t="s">
        <v>132</v>
      </c>
    </row>
    <row r="45" spans="1:12" ht="15">
      <c r="A45" s="26">
        <v>42</v>
      </c>
      <c r="B45" s="43" t="s">
        <v>149</v>
      </c>
      <c r="C45" s="79">
        <v>15.37</v>
      </c>
      <c r="D45" s="34">
        <v>20</v>
      </c>
      <c r="E45" s="97">
        <f t="shared" si="0"/>
        <v>1.3012361743656475</v>
      </c>
      <c r="F45" s="35" t="s">
        <v>213</v>
      </c>
      <c r="G45" s="78" t="s">
        <v>204</v>
      </c>
      <c r="H45" s="27" t="s">
        <v>132</v>
      </c>
      <c r="L45" s="1"/>
    </row>
    <row r="46" spans="1:12" ht="15">
      <c r="A46" s="26">
        <v>43</v>
      </c>
      <c r="B46" s="43" t="s">
        <v>184</v>
      </c>
      <c r="C46" s="79">
        <v>11.84</v>
      </c>
      <c r="D46" s="34">
        <v>5</v>
      </c>
      <c r="E46" s="97">
        <f t="shared" si="0"/>
        <v>0.4222972972972973</v>
      </c>
      <c r="F46" s="35" t="s">
        <v>22</v>
      </c>
      <c r="G46" s="78" t="s">
        <v>204</v>
      </c>
      <c r="H46" s="27" t="s">
        <v>132</v>
      </c>
      <c r="L46" s="1"/>
    </row>
    <row r="47" spans="1:12" ht="15">
      <c r="A47" s="26">
        <v>44</v>
      </c>
      <c r="B47" s="43" t="s">
        <v>150</v>
      </c>
      <c r="C47" s="79">
        <v>16.17</v>
      </c>
      <c r="D47" s="34">
        <v>25</v>
      </c>
      <c r="E47" s="97">
        <f t="shared" si="0"/>
        <v>1.546072974644403</v>
      </c>
      <c r="F47" s="35" t="s">
        <v>214</v>
      </c>
      <c r="G47" s="78" t="s">
        <v>204</v>
      </c>
      <c r="H47" s="27" t="s">
        <v>132</v>
      </c>
      <c r="L47" s="1"/>
    </row>
    <row r="48" spans="1:12" ht="15">
      <c r="A48" s="26">
        <v>45</v>
      </c>
      <c r="B48" s="43" t="s">
        <v>151</v>
      </c>
      <c r="C48" s="79">
        <v>14.01</v>
      </c>
      <c r="D48" s="34">
        <v>8</v>
      </c>
      <c r="E48" s="97">
        <f t="shared" si="0"/>
        <v>0.5710206995003569</v>
      </c>
      <c r="F48" s="35" t="s">
        <v>215</v>
      </c>
      <c r="G48" s="78" t="s">
        <v>204</v>
      </c>
      <c r="H48" s="27" t="s">
        <v>132</v>
      </c>
      <c r="L48" s="1"/>
    </row>
    <row r="49" spans="1:12" ht="15">
      <c r="A49" s="26">
        <v>46</v>
      </c>
      <c r="B49" s="43" t="s">
        <v>185</v>
      </c>
      <c r="C49" s="79">
        <v>16.56</v>
      </c>
      <c r="D49" s="34">
        <v>30</v>
      </c>
      <c r="E49" s="97">
        <f t="shared" si="0"/>
        <v>1.8115942028985508</v>
      </c>
      <c r="F49" s="35" t="s">
        <v>216</v>
      </c>
      <c r="G49" s="78" t="s">
        <v>204</v>
      </c>
      <c r="H49" s="27" t="s">
        <v>132</v>
      </c>
      <c r="L49" s="1"/>
    </row>
    <row r="50" spans="1:12" ht="15">
      <c r="A50" s="26">
        <v>47</v>
      </c>
      <c r="B50" s="43" t="s">
        <v>152</v>
      </c>
      <c r="C50" s="79">
        <v>12.92</v>
      </c>
      <c r="D50" s="34">
        <v>27</v>
      </c>
      <c r="E50" s="97">
        <f t="shared" si="0"/>
        <v>2.0897832817337463</v>
      </c>
      <c r="F50" s="35" t="s">
        <v>217</v>
      </c>
      <c r="G50" s="78" t="s">
        <v>204</v>
      </c>
      <c r="H50" s="27" t="s">
        <v>132</v>
      </c>
      <c r="L50" s="1"/>
    </row>
    <row r="51" spans="1:12" ht="15">
      <c r="A51" s="26">
        <v>48</v>
      </c>
      <c r="B51" s="43" t="s">
        <v>156</v>
      </c>
      <c r="C51" s="80">
        <v>16.16</v>
      </c>
      <c r="D51" s="99">
        <v>18</v>
      </c>
      <c r="E51" s="97">
        <f t="shared" si="0"/>
        <v>1.113861386138614</v>
      </c>
      <c r="F51" s="35" t="s">
        <v>247</v>
      </c>
      <c r="G51" s="78" t="s">
        <v>204</v>
      </c>
      <c r="H51" s="27" t="s">
        <v>132</v>
      </c>
      <c r="L51" s="1"/>
    </row>
    <row r="52" spans="1:12" ht="15">
      <c r="A52" s="26">
        <v>49</v>
      </c>
      <c r="B52" s="43" t="s">
        <v>157</v>
      </c>
      <c r="C52" s="79">
        <v>21.55</v>
      </c>
      <c r="D52" s="34">
        <v>34</v>
      </c>
      <c r="E52" s="97">
        <f t="shared" si="0"/>
        <v>1.5777262180974478</v>
      </c>
      <c r="F52" s="35" t="s">
        <v>218</v>
      </c>
      <c r="G52" s="78" t="s">
        <v>204</v>
      </c>
      <c r="H52" s="27" t="s">
        <v>132</v>
      </c>
      <c r="L52" s="1"/>
    </row>
    <row r="53" spans="1:12" ht="15">
      <c r="A53" s="26">
        <v>50</v>
      </c>
      <c r="B53" s="85" t="s">
        <v>198</v>
      </c>
      <c r="C53" s="71">
        <v>38.47</v>
      </c>
      <c r="D53" s="34">
        <v>55</v>
      </c>
      <c r="E53" s="97">
        <f t="shared" si="0"/>
        <v>1.4296854691967769</v>
      </c>
      <c r="F53" s="35" t="s">
        <v>219</v>
      </c>
      <c r="G53" s="76" t="s">
        <v>127</v>
      </c>
      <c r="H53" s="27" t="s">
        <v>132</v>
      </c>
      <c r="L53" s="1"/>
    </row>
    <row r="54" spans="1:12" ht="15">
      <c r="A54" s="26">
        <v>51</v>
      </c>
      <c r="B54" s="85" t="s">
        <v>158</v>
      </c>
      <c r="C54" s="77">
        <v>13.97</v>
      </c>
      <c r="D54" s="34">
        <v>20</v>
      </c>
      <c r="E54" s="97">
        <f t="shared" si="0"/>
        <v>1.4316392269148175</v>
      </c>
      <c r="F54" s="35" t="s">
        <v>212</v>
      </c>
      <c r="G54" s="76" t="s">
        <v>127</v>
      </c>
      <c r="H54" s="27" t="s">
        <v>132</v>
      </c>
      <c r="L54" s="1"/>
    </row>
    <row r="55" spans="1:12" ht="15">
      <c r="A55" s="26">
        <v>52</v>
      </c>
      <c r="B55" s="43" t="s">
        <v>159</v>
      </c>
      <c r="C55" s="71">
        <v>17.47</v>
      </c>
      <c r="D55" s="38">
        <v>19</v>
      </c>
      <c r="E55" s="97">
        <f t="shared" si="0"/>
        <v>1.0875787063537494</v>
      </c>
      <c r="F55" s="38" t="s">
        <v>220</v>
      </c>
      <c r="G55" s="76" t="s">
        <v>127</v>
      </c>
      <c r="H55" s="27" t="s">
        <v>132</v>
      </c>
      <c r="L55" s="1"/>
    </row>
    <row r="56" spans="1:12" ht="15">
      <c r="A56" s="26">
        <v>53</v>
      </c>
      <c r="B56" s="43" t="s">
        <v>160</v>
      </c>
      <c r="C56" s="71">
        <v>22</v>
      </c>
      <c r="D56" s="38">
        <v>50</v>
      </c>
      <c r="E56" s="97">
        <f t="shared" si="0"/>
        <v>2.272727272727273</v>
      </c>
      <c r="F56" s="38" t="s">
        <v>212</v>
      </c>
      <c r="G56" s="76" t="s">
        <v>127</v>
      </c>
      <c r="H56" s="27" t="s">
        <v>132</v>
      </c>
      <c r="L56" s="1"/>
    </row>
    <row r="57" spans="1:8" ht="15">
      <c r="A57" s="26">
        <v>54</v>
      </c>
      <c r="B57" s="43" t="s">
        <v>161</v>
      </c>
      <c r="C57" s="71">
        <v>75.08</v>
      </c>
      <c r="D57" s="38">
        <v>70</v>
      </c>
      <c r="E57" s="97">
        <f t="shared" si="0"/>
        <v>0.9323388385721897</v>
      </c>
      <c r="F57" s="38" t="s">
        <v>91</v>
      </c>
      <c r="G57" s="76" t="s">
        <v>127</v>
      </c>
      <c r="H57" s="27" t="s">
        <v>132</v>
      </c>
    </row>
    <row r="58" spans="1:8" ht="15">
      <c r="A58" s="26">
        <v>55</v>
      </c>
      <c r="B58" s="43" t="s">
        <v>162</v>
      </c>
      <c r="C58" s="71">
        <v>21.25</v>
      </c>
      <c r="D58" s="38">
        <v>25</v>
      </c>
      <c r="E58" s="97">
        <f t="shared" si="0"/>
        <v>1.1764705882352942</v>
      </c>
      <c r="F58" s="38" t="s">
        <v>221</v>
      </c>
      <c r="G58" s="76" t="s">
        <v>127</v>
      </c>
      <c r="H58" s="27" t="s">
        <v>132</v>
      </c>
    </row>
    <row r="59" spans="1:8" ht="15">
      <c r="A59" s="26">
        <v>56</v>
      </c>
      <c r="B59" s="43" t="s">
        <v>162</v>
      </c>
      <c r="C59" s="71">
        <v>21.25</v>
      </c>
      <c r="D59" s="38">
        <v>25</v>
      </c>
      <c r="E59" s="97">
        <f t="shared" si="0"/>
        <v>1.1764705882352942</v>
      </c>
      <c r="F59" s="38" t="s">
        <v>222</v>
      </c>
      <c r="G59" s="76" t="s">
        <v>127</v>
      </c>
      <c r="H59" s="27" t="s">
        <v>132</v>
      </c>
    </row>
    <row r="60" spans="1:8" ht="15">
      <c r="A60" s="26">
        <v>57</v>
      </c>
      <c r="B60" s="43" t="s">
        <v>199</v>
      </c>
      <c r="C60" s="71">
        <v>19.99</v>
      </c>
      <c r="D60" s="38">
        <v>20</v>
      </c>
      <c r="E60" s="97">
        <f t="shared" si="0"/>
        <v>1.0005002501250626</v>
      </c>
      <c r="F60" s="38" t="s">
        <v>223</v>
      </c>
      <c r="G60" s="76" t="s">
        <v>127</v>
      </c>
      <c r="H60" s="27" t="s">
        <v>132</v>
      </c>
    </row>
    <row r="61" spans="1:8" ht="15">
      <c r="A61" s="26"/>
      <c r="B61" s="43" t="s">
        <v>183</v>
      </c>
      <c r="C61" s="49">
        <v>7.65</v>
      </c>
      <c r="D61" s="38"/>
      <c r="E61" s="97">
        <f t="shared" si="0"/>
        <v>0</v>
      </c>
      <c r="F61" s="38"/>
      <c r="G61" s="27" t="s">
        <v>131</v>
      </c>
      <c r="H61" s="27" t="s">
        <v>132</v>
      </c>
    </row>
    <row r="62" spans="1:8" ht="15">
      <c r="A62" s="26">
        <v>58</v>
      </c>
      <c r="B62" s="43" t="s">
        <v>163</v>
      </c>
      <c r="C62" s="38">
        <v>8</v>
      </c>
      <c r="D62" s="38">
        <v>38</v>
      </c>
      <c r="E62" s="97">
        <f t="shared" si="0"/>
        <v>4.75</v>
      </c>
      <c r="F62" s="38" t="s">
        <v>224</v>
      </c>
      <c r="G62" s="27" t="s">
        <v>131</v>
      </c>
      <c r="H62" s="27" t="s">
        <v>132</v>
      </c>
    </row>
    <row r="63" spans="1:8" ht="15">
      <c r="A63" s="26">
        <v>59</v>
      </c>
      <c r="B63" s="43" t="s">
        <v>166</v>
      </c>
      <c r="C63" s="38">
        <v>10</v>
      </c>
      <c r="D63" s="38">
        <v>32</v>
      </c>
      <c r="E63" s="97">
        <f t="shared" si="0"/>
        <v>3.2</v>
      </c>
      <c r="F63" s="38" t="s">
        <v>225</v>
      </c>
      <c r="G63" s="27" t="s">
        <v>131</v>
      </c>
      <c r="H63" s="27" t="s">
        <v>132</v>
      </c>
    </row>
    <row r="64" spans="1:8" ht="15">
      <c r="A64" s="26">
        <v>60</v>
      </c>
      <c r="B64" s="43" t="s">
        <v>167</v>
      </c>
      <c r="C64" s="38">
        <v>10</v>
      </c>
      <c r="D64" s="99">
        <v>21</v>
      </c>
      <c r="E64" s="38">
        <f t="shared" si="0"/>
        <v>2.1</v>
      </c>
      <c r="F64" s="38" t="s">
        <v>247</v>
      </c>
      <c r="G64" s="27" t="s">
        <v>131</v>
      </c>
      <c r="H64" s="27" t="s">
        <v>132</v>
      </c>
    </row>
    <row r="65" spans="1:10" ht="15">
      <c r="A65" s="26">
        <v>61</v>
      </c>
      <c r="B65" s="43" t="s">
        <v>168</v>
      </c>
      <c r="C65" s="38">
        <v>10</v>
      </c>
      <c r="D65" s="38">
        <v>27</v>
      </c>
      <c r="E65" s="97">
        <f t="shared" si="0"/>
        <v>2.7</v>
      </c>
      <c r="F65" s="38" t="s">
        <v>226</v>
      </c>
      <c r="G65" s="27" t="s">
        <v>131</v>
      </c>
      <c r="H65" s="27" t="s">
        <v>132</v>
      </c>
      <c r="J65" s="4"/>
    </row>
    <row r="66" spans="1:8" ht="15">
      <c r="A66" s="26">
        <v>62</v>
      </c>
      <c r="B66" s="43" t="s">
        <v>169</v>
      </c>
      <c r="C66" s="38">
        <v>5</v>
      </c>
      <c r="D66" s="38">
        <v>15</v>
      </c>
      <c r="E66" s="97">
        <f t="shared" si="0"/>
        <v>3</v>
      </c>
      <c r="F66" s="38" t="s">
        <v>212</v>
      </c>
      <c r="G66" s="27" t="s">
        <v>131</v>
      </c>
      <c r="H66" s="27" t="s">
        <v>132</v>
      </c>
    </row>
    <row r="67" spans="1:8" ht="15">
      <c r="A67" s="26">
        <v>63</v>
      </c>
      <c r="B67" s="43" t="s">
        <v>170</v>
      </c>
      <c r="C67" s="38">
        <v>5</v>
      </c>
      <c r="D67" s="38">
        <v>15</v>
      </c>
      <c r="E67" s="97">
        <f t="shared" si="0"/>
        <v>3</v>
      </c>
      <c r="F67" s="38" t="s">
        <v>227</v>
      </c>
      <c r="G67" s="27" t="s">
        <v>131</v>
      </c>
      <c r="H67" s="27" t="s">
        <v>132</v>
      </c>
    </row>
    <row r="68" spans="1:8" ht="15">
      <c r="A68" s="26">
        <v>64</v>
      </c>
      <c r="B68" s="43" t="s">
        <v>171</v>
      </c>
      <c r="C68" s="38">
        <v>15</v>
      </c>
      <c r="D68" s="99">
        <v>20</v>
      </c>
      <c r="E68" s="97">
        <f aca="true" t="shared" si="1" ref="E68:E83">(D68/C68)</f>
        <v>1.3333333333333333</v>
      </c>
      <c r="F68" s="38" t="s">
        <v>260</v>
      </c>
      <c r="G68" s="27" t="s">
        <v>131</v>
      </c>
      <c r="H68" s="27" t="s">
        <v>132</v>
      </c>
    </row>
    <row r="69" spans="1:8" ht="15">
      <c r="A69" s="26">
        <v>65</v>
      </c>
      <c r="B69" s="43" t="s">
        <v>172</v>
      </c>
      <c r="C69" s="71">
        <v>23.99</v>
      </c>
      <c r="D69" s="38">
        <v>45</v>
      </c>
      <c r="E69" s="97">
        <f t="shared" si="1"/>
        <v>1.8757815756565237</v>
      </c>
      <c r="F69" s="101" t="s">
        <v>21</v>
      </c>
      <c r="G69" s="76" t="s">
        <v>127</v>
      </c>
      <c r="H69" s="27" t="s">
        <v>132</v>
      </c>
    </row>
    <row r="70" spans="1:8" ht="15">
      <c r="A70" s="26">
        <v>66</v>
      </c>
      <c r="B70" s="43" t="s">
        <v>173</v>
      </c>
      <c r="C70" s="38">
        <v>20</v>
      </c>
      <c r="D70" s="38">
        <v>25</v>
      </c>
      <c r="E70" s="97">
        <f t="shared" si="1"/>
        <v>1.25</v>
      </c>
      <c r="F70" s="38" t="s">
        <v>228</v>
      </c>
      <c r="G70" s="27" t="s">
        <v>131</v>
      </c>
      <c r="H70" s="27" t="s">
        <v>132</v>
      </c>
    </row>
    <row r="71" spans="1:8" ht="15">
      <c r="A71" s="26">
        <v>67</v>
      </c>
      <c r="B71" s="43" t="s">
        <v>174</v>
      </c>
      <c r="C71" s="38">
        <v>7</v>
      </c>
      <c r="D71" s="38">
        <v>16</v>
      </c>
      <c r="E71" s="97">
        <f t="shared" si="1"/>
        <v>2.2857142857142856</v>
      </c>
      <c r="F71" s="38" t="s">
        <v>91</v>
      </c>
      <c r="G71" s="27" t="s">
        <v>131</v>
      </c>
      <c r="H71" s="27" t="s">
        <v>132</v>
      </c>
    </row>
    <row r="72" spans="1:8" ht="15">
      <c r="A72" s="26">
        <v>68</v>
      </c>
      <c r="B72" s="43" t="s">
        <v>175</v>
      </c>
      <c r="C72" s="38">
        <v>12.5</v>
      </c>
      <c r="D72" s="38">
        <v>25</v>
      </c>
      <c r="E72" s="97">
        <f t="shared" si="1"/>
        <v>2</v>
      </c>
      <c r="F72" s="38" t="s">
        <v>76</v>
      </c>
      <c r="G72" s="27" t="s">
        <v>131</v>
      </c>
      <c r="H72" s="27" t="s">
        <v>132</v>
      </c>
    </row>
    <row r="73" spans="1:8" ht="15">
      <c r="A73" s="26">
        <v>69</v>
      </c>
      <c r="B73" s="43" t="s">
        <v>176</v>
      </c>
      <c r="C73" s="38">
        <v>22.25</v>
      </c>
      <c r="D73" s="34">
        <v>38</v>
      </c>
      <c r="E73" s="97">
        <f t="shared" si="1"/>
        <v>1.7078651685393258</v>
      </c>
      <c r="F73" s="35" t="s">
        <v>216</v>
      </c>
      <c r="G73" s="27" t="s">
        <v>131</v>
      </c>
      <c r="H73" s="27" t="s">
        <v>132</v>
      </c>
    </row>
    <row r="74" spans="1:8" ht="15">
      <c r="A74" s="26">
        <v>70</v>
      </c>
      <c r="B74" s="43" t="s">
        <v>177</v>
      </c>
      <c r="C74" s="38">
        <v>25.3</v>
      </c>
      <c r="D74" s="34">
        <v>48</v>
      </c>
      <c r="E74" s="97">
        <f t="shared" si="1"/>
        <v>1.8972332015810276</v>
      </c>
      <c r="F74" s="35" t="s">
        <v>216</v>
      </c>
      <c r="G74" s="27" t="s">
        <v>131</v>
      </c>
      <c r="H74" s="27" t="s">
        <v>132</v>
      </c>
    </row>
    <row r="75" spans="1:8" ht="15">
      <c r="A75" s="26">
        <v>71</v>
      </c>
      <c r="B75" s="43" t="s">
        <v>178</v>
      </c>
      <c r="C75" s="38">
        <v>4.6</v>
      </c>
      <c r="D75" s="38">
        <v>12</v>
      </c>
      <c r="E75" s="97">
        <f t="shared" si="1"/>
        <v>2.608695652173913</v>
      </c>
      <c r="F75" s="35" t="s">
        <v>229</v>
      </c>
      <c r="G75" s="27" t="s">
        <v>131</v>
      </c>
      <c r="H75" s="27" t="s">
        <v>132</v>
      </c>
    </row>
    <row r="76" spans="1:8" ht="15">
      <c r="A76" s="26">
        <v>72</v>
      </c>
      <c r="B76" s="43" t="s">
        <v>208</v>
      </c>
      <c r="C76" s="38">
        <v>6</v>
      </c>
      <c r="D76" s="99">
        <v>27</v>
      </c>
      <c r="E76" s="97">
        <f t="shared" si="1"/>
        <v>4.5</v>
      </c>
      <c r="F76" s="35" t="s">
        <v>247</v>
      </c>
      <c r="G76" s="27" t="s">
        <v>131</v>
      </c>
      <c r="H76" s="27" t="s">
        <v>132</v>
      </c>
    </row>
    <row r="77" spans="1:8" ht="15">
      <c r="A77" s="26">
        <v>73</v>
      </c>
      <c r="B77" s="43" t="s">
        <v>203</v>
      </c>
      <c r="C77" s="38">
        <v>10</v>
      </c>
      <c r="D77" s="34">
        <v>28</v>
      </c>
      <c r="E77" s="97">
        <f t="shared" si="1"/>
        <v>2.8</v>
      </c>
      <c r="F77" s="35" t="s">
        <v>228</v>
      </c>
      <c r="G77" s="27" t="s">
        <v>131</v>
      </c>
      <c r="H77" s="27" t="s">
        <v>132</v>
      </c>
    </row>
    <row r="78" spans="1:8" ht="15">
      <c r="A78" s="26">
        <v>74</v>
      </c>
      <c r="B78" s="43" t="s">
        <v>257</v>
      </c>
      <c r="C78" s="38"/>
      <c r="D78" s="99">
        <v>65</v>
      </c>
      <c r="E78" s="97" t="e">
        <f t="shared" si="1"/>
        <v>#DIV/0!</v>
      </c>
      <c r="F78" s="50" t="s">
        <v>258</v>
      </c>
      <c r="G78" s="27"/>
      <c r="H78" s="27"/>
    </row>
    <row r="79" spans="1:8" ht="15">
      <c r="A79" s="26">
        <v>75</v>
      </c>
      <c r="B79" s="43" t="s">
        <v>230</v>
      </c>
      <c r="C79" s="38"/>
      <c r="D79" s="34">
        <v>70</v>
      </c>
      <c r="E79" s="97" t="e">
        <f t="shared" si="1"/>
        <v>#DIV/0!</v>
      </c>
      <c r="F79" s="35" t="s">
        <v>231</v>
      </c>
      <c r="G79" s="27"/>
      <c r="H79" s="27" t="s">
        <v>30</v>
      </c>
    </row>
    <row r="80" spans="1:8" ht="15">
      <c r="A80" s="26">
        <v>76</v>
      </c>
      <c r="B80" s="43" t="s">
        <v>232</v>
      </c>
      <c r="C80" s="38"/>
      <c r="D80" s="38">
        <v>40</v>
      </c>
      <c r="E80" s="97" t="e">
        <f t="shared" si="1"/>
        <v>#DIV/0!</v>
      </c>
      <c r="F80" s="35" t="s">
        <v>212</v>
      </c>
      <c r="G80" s="27"/>
      <c r="H80" s="27" t="s">
        <v>28</v>
      </c>
    </row>
    <row r="81" spans="1:8" ht="15">
      <c r="A81" s="26">
        <v>77</v>
      </c>
      <c r="B81" s="43" t="s">
        <v>233</v>
      </c>
      <c r="C81" s="38"/>
      <c r="D81" s="38">
        <v>95</v>
      </c>
      <c r="E81" s="97" t="e">
        <f t="shared" si="1"/>
        <v>#DIV/0!</v>
      </c>
      <c r="F81" s="35" t="s">
        <v>234</v>
      </c>
      <c r="G81" s="27"/>
      <c r="H81" s="27" t="s">
        <v>28</v>
      </c>
    </row>
    <row r="82" spans="1:8" ht="15">
      <c r="A82" s="52">
        <v>78</v>
      </c>
      <c r="B82" s="43" t="s">
        <v>29</v>
      </c>
      <c r="C82" s="38"/>
      <c r="D82" s="34">
        <v>30</v>
      </c>
      <c r="E82" s="97" t="e">
        <f t="shared" si="1"/>
        <v>#DIV/0!</v>
      </c>
      <c r="F82" s="35" t="s">
        <v>235</v>
      </c>
      <c r="G82" s="27"/>
      <c r="H82" s="27" t="s">
        <v>29</v>
      </c>
    </row>
    <row r="83" spans="1:8" ht="15">
      <c r="A83" s="52">
        <v>79</v>
      </c>
      <c r="B83" s="43" t="s">
        <v>29</v>
      </c>
      <c r="C83" s="38"/>
      <c r="D83" s="104">
        <v>23</v>
      </c>
      <c r="E83" s="97" t="e">
        <f t="shared" si="1"/>
        <v>#DIV/0!</v>
      </c>
      <c r="F83" s="105" t="s">
        <v>260</v>
      </c>
      <c r="G83" s="27"/>
      <c r="H83" s="27" t="s">
        <v>29</v>
      </c>
    </row>
    <row r="84" spans="1:8" ht="15">
      <c r="A84" s="52">
        <v>80</v>
      </c>
      <c r="B84" s="43"/>
      <c r="C84" s="38"/>
      <c r="D84" s="34"/>
      <c r="E84" s="97"/>
      <c r="F84" s="35"/>
      <c r="G84" s="27"/>
      <c r="H84" s="27"/>
    </row>
    <row r="85" spans="1:8" ht="15">
      <c r="A85" s="52">
        <v>89</v>
      </c>
      <c r="B85" s="43"/>
      <c r="C85" s="38"/>
      <c r="D85" s="38"/>
      <c r="E85" s="97"/>
      <c r="F85" s="35"/>
      <c r="G85" s="43"/>
      <c r="H85" s="43"/>
    </row>
    <row r="86" spans="1:8" ht="15">
      <c r="A86" s="52">
        <v>90</v>
      </c>
      <c r="B86" s="43"/>
      <c r="C86" s="38"/>
      <c r="D86" s="34"/>
      <c r="E86" s="97"/>
      <c r="F86" s="35"/>
      <c r="G86" s="43"/>
      <c r="H86" s="43"/>
    </row>
    <row r="87" spans="1:8" ht="15">
      <c r="A87" s="48"/>
      <c r="B87" s="85"/>
      <c r="C87" s="34">
        <f>SUM(C3:C86)</f>
        <v>1429.58</v>
      </c>
      <c r="D87" s="34">
        <f>SUM(D3:D86)</f>
        <v>2777</v>
      </c>
      <c r="E87" s="97">
        <f>D87/C87</f>
        <v>1.942528574826173</v>
      </c>
      <c r="F87" s="35"/>
      <c r="G87" s="53"/>
      <c r="H87" s="27"/>
    </row>
    <row r="88" spans="1:8" ht="15">
      <c r="A88" s="28"/>
      <c r="B88" s="86"/>
      <c r="C88" s="29"/>
      <c r="D88" s="29"/>
      <c r="E88" s="98"/>
      <c r="F88" s="28"/>
      <c r="G88" s="28"/>
      <c r="H88" s="28"/>
    </row>
    <row r="89" spans="1:7" ht="15">
      <c r="A89" s="28"/>
      <c r="B89" s="87" t="s">
        <v>78</v>
      </c>
      <c r="C89" s="29"/>
      <c r="D89" s="29">
        <f>D87-C87</f>
        <v>1347.42</v>
      </c>
      <c r="E89" s="98"/>
      <c r="F89" s="28"/>
      <c r="G89" s="28"/>
    </row>
    <row r="110" spans="13:18" ht="15">
      <c r="M110" s="30"/>
      <c r="N110" s="31"/>
      <c r="O110" s="32"/>
      <c r="P110" s="32"/>
      <c r="Q110" s="30"/>
      <c r="R110" s="30"/>
    </row>
    <row r="111" spans="13:18" ht="15">
      <c r="M111" s="39"/>
      <c r="N111" s="33"/>
      <c r="O111" s="34"/>
      <c r="P111" s="35"/>
      <c r="Q111" s="26"/>
      <c r="R111" s="27"/>
    </row>
    <row r="112" spans="13:18" ht="15">
      <c r="M112" s="39"/>
      <c r="N112" s="33"/>
      <c r="O112" s="34"/>
      <c r="P112" s="35"/>
      <c r="Q112" s="26"/>
      <c r="R112" s="27"/>
    </row>
    <row r="113" spans="13:18" ht="15">
      <c r="M113" s="39"/>
      <c r="N113" s="33"/>
      <c r="O113" s="34"/>
      <c r="P113" s="35"/>
      <c r="Q113" s="26"/>
      <c r="R113" s="27"/>
    </row>
    <row r="114" spans="13:18" ht="15">
      <c r="M114" s="39"/>
      <c r="N114" s="33"/>
      <c r="O114" s="34"/>
      <c r="P114" s="35"/>
      <c r="Q114" s="26"/>
      <c r="R114" s="27"/>
    </row>
    <row r="115" spans="13:18" ht="15">
      <c r="M115" s="39"/>
      <c r="N115" s="33"/>
      <c r="O115" s="34"/>
      <c r="P115" s="35"/>
      <c r="Q115" s="26"/>
      <c r="R115" s="27"/>
    </row>
    <row r="116" spans="13:18" ht="15">
      <c r="M116" s="39"/>
      <c r="N116" s="33"/>
      <c r="O116" s="34"/>
      <c r="P116" s="35"/>
      <c r="Q116" s="26"/>
      <c r="R116" s="27"/>
    </row>
    <row r="117" spans="13:18" ht="15">
      <c r="M117" s="39"/>
      <c r="N117" s="33"/>
      <c r="O117" s="34"/>
      <c r="P117" s="35"/>
      <c r="Q117" s="26"/>
      <c r="R117" s="27"/>
    </row>
    <row r="118" spans="13:18" ht="15">
      <c r="M118" s="39"/>
      <c r="N118" s="33"/>
      <c r="O118" s="34"/>
      <c r="P118" s="35"/>
      <c r="Q118" s="26"/>
      <c r="R118" s="27"/>
    </row>
  </sheetData>
  <sheetProtection/>
  <printOptions/>
  <pageMargins left="0.25" right="0.25" top="0.75" bottom="0.75" header="0.3" footer="0.3"/>
  <pageSetup fitToHeight="2" fitToWidth="1" horizontalDpi="600" verticalDpi="600" orientation="portrait" scale="46" r:id="rId1"/>
  <headerFooter alignWithMargins="0">
    <oddHeader>&amp;CMAAO SILENT AUCTION
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1">
      <selection activeCell="B4" sqref="B4:B14"/>
    </sheetView>
  </sheetViews>
  <sheetFormatPr defaultColWidth="9.140625" defaultRowHeight="12.75"/>
  <cols>
    <col min="1" max="1" width="7.00390625" style="41" customWidth="1"/>
    <col min="2" max="2" width="35.28125" style="0" customWidth="1"/>
    <col min="3" max="3" width="11.8515625" style="0" hidden="1" customWidth="1"/>
    <col min="4" max="4" width="20.7109375" style="0" hidden="1" customWidth="1"/>
    <col min="5" max="5" width="18.140625" style="0" customWidth="1"/>
    <col min="6" max="6" width="10.00390625" style="2" customWidth="1"/>
    <col min="7" max="7" width="11.140625" style="0" customWidth="1"/>
    <col min="8" max="8" width="11.57421875" style="0" customWidth="1"/>
  </cols>
  <sheetData>
    <row r="1" spans="1:256" ht="15">
      <c r="A1" s="67" t="s">
        <v>85</v>
      </c>
      <c r="B1" s="67"/>
      <c r="C1" s="67"/>
      <c r="D1" s="67"/>
      <c r="E1" s="67"/>
      <c r="F1" s="38"/>
      <c r="G1" s="67"/>
      <c r="H1" s="67"/>
      <c r="I1" s="67"/>
      <c r="J1" s="67"/>
      <c r="K1" s="67"/>
      <c r="L1" s="67"/>
      <c r="M1" s="69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 t="s">
        <v>82</v>
      </c>
      <c r="BN1" s="67" t="s">
        <v>82</v>
      </c>
      <c r="BO1" s="67" t="s">
        <v>82</v>
      </c>
      <c r="BP1" s="67" t="s">
        <v>82</v>
      </c>
      <c r="BQ1" s="67" t="s">
        <v>82</v>
      </c>
      <c r="BR1" s="67" t="s">
        <v>82</v>
      </c>
      <c r="BS1" s="67" t="s">
        <v>82</v>
      </c>
      <c r="BT1" s="67" t="s">
        <v>82</v>
      </c>
      <c r="BU1" s="67" t="s">
        <v>82</v>
      </c>
      <c r="BV1" s="67" t="s">
        <v>82</v>
      </c>
      <c r="BW1" s="67" t="s">
        <v>82</v>
      </c>
      <c r="BX1" s="67" t="s">
        <v>82</v>
      </c>
      <c r="BY1" s="67" t="s">
        <v>82</v>
      </c>
      <c r="BZ1" s="67" t="s">
        <v>82</v>
      </c>
      <c r="CA1" s="67" t="s">
        <v>82</v>
      </c>
      <c r="CB1" s="67" t="s">
        <v>82</v>
      </c>
      <c r="CC1" s="67" t="s">
        <v>82</v>
      </c>
      <c r="CD1" s="67" t="s">
        <v>82</v>
      </c>
      <c r="CE1" s="67" t="s">
        <v>82</v>
      </c>
      <c r="CF1" s="67" t="s">
        <v>82</v>
      </c>
      <c r="CG1" s="67" t="s">
        <v>82</v>
      </c>
      <c r="CH1" s="67" t="s">
        <v>82</v>
      </c>
      <c r="CI1" s="67" t="s">
        <v>82</v>
      </c>
      <c r="CJ1" s="67" t="s">
        <v>82</v>
      </c>
      <c r="CK1" s="67" t="s">
        <v>82</v>
      </c>
      <c r="CL1" s="67" t="s">
        <v>82</v>
      </c>
      <c r="CM1" s="67" t="s">
        <v>82</v>
      </c>
      <c r="CN1" s="67" t="s">
        <v>82</v>
      </c>
      <c r="CO1" s="67" t="s">
        <v>82</v>
      </c>
      <c r="CP1" s="67" t="s">
        <v>82</v>
      </c>
      <c r="CQ1" s="67" t="s">
        <v>82</v>
      </c>
      <c r="CR1" s="67" t="s">
        <v>82</v>
      </c>
      <c r="CS1" s="67" t="s">
        <v>82</v>
      </c>
      <c r="CT1" s="67" t="s">
        <v>82</v>
      </c>
      <c r="CU1" s="67" t="s">
        <v>82</v>
      </c>
      <c r="CV1" s="67" t="s">
        <v>82</v>
      </c>
      <c r="CW1" s="67" t="s">
        <v>82</v>
      </c>
      <c r="CX1" s="67" t="s">
        <v>82</v>
      </c>
      <c r="CY1" s="67" t="s">
        <v>82</v>
      </c>
      <c r="CZ1" s="67" t="s">
        <v>82</v>
      </c>
      <c r="DA1" s="67" t="s">
        <v>82</v>
      </c>
      <c r="DB1" s="67" t="s">
        <v>82</v>
      </c>
      <c r="DC1" s="67" t="s">
        <v>82</v>
      </c>
      <c r="DD1" s="67" t="s">
        <v>82</v>
      </c>
      <c r="DE1" s="67" t="s">
        <v>82</v>
      </c>
      <c r="DF1" s="67" t="s">
        <v>82</v>
      </c>
      <c r="DG1" s="67" t="s">
        <v>82</v>
      </c>
      <c r="DH1" s="67" t="s">
        <v>82</v>
      </c>
      <c r="DI1" s="67" t="s">
        <v>82</v>
      </c>
      <c r="DJ1" s="67" t="s">
        <v>82</v>
      </c>
      <c r="DK1" s="67" t="s">
        <v>82</v>
      </c>
      <c r="DL1" s="67" t="s">
        <v>82</v>
      </c>
      <c r="DM1" s="67" t="s">
        <v>82</v>
      </c>
      <c r="DN1" s="67" t="s">
        <v>82</v>
      </c>
      <c r="DO1" s="67" t="s">
        <v>82</v>
      </c>
      <c r="DP1" s="67" t="s">
        <v>82</v>
      </c>
      <c r="DQ1" s="67" t="s">
        <v>82</v>
      </c>
      <c r="DR1" s="67" t="s">
        <v>82</v>
      </c>
      <c r="DS1" s="67" t="s">
        <v>82</v>
      </c>
      <c r="DT1" s="67" t="s">
        <v>82</v>
      </c>
      <c r="DU1" s="67" t="s">
        <v>82</v>
      </c>
      <c r="DV1" s="67" t="s">
        <v>82</v>
      </c>
      <c r="DW1" s="67" t="s">
        <v>82</v>
      </c>
      <c r="DX1" s="67" t="s">
        <v>82</v>
      </c>
      <c r="DY1" s="67" t="s">
        <v>82</v>
      </c>
      <c r="DZ1" s="67" t="s">
        <v>82</v>
      </c>
      <c r="EA1" s="67" t="s">
        <v>82</v>
      </c>
      <c r="EB1" s="67" t="s">
        <v>82</v>
      </c>
      <c r="EC1" s="67" t="s">
        <v>82</v>
      </c>
      <c r="ED1" s="67" t="s">
        <v>82</v>
      </c>
      <c r="EE1" s="67" t="s">
        <v>82</v>
      </c>
      <c r="EF1" s="67" t="s">
        <v>82</v>
      </c>
      <c r="EG1" s="67" t="s">
        <v>82</v>
      </c>
      <c r="EH1" s="67" t="s">
        <v>82</v>
      </c>
      <c r="EI1" s="67" t="s">
        <v>82</v>
      </c>
      <c r="EJ1" s="67" t="s">
        <v>82</v>
      </c>
      <c r="EK1" s="67" t="s">
        <v>82</v>
      </c>
      <c r="EL1" s="67" t="s">
        <v>82</v>
      </c>
      <c r="EM1" s="67" t="s">
        <v>82</v>
      </c>
      <c r="EN1" s="67" t="s">
        <v>82</v>
      </c>
      <c r="EO1" s="67" t="s">
        <v>82</v>
      </c>
      <c r="EP1" s="67" t="s">
        <v>82</v>
      </c>
      <c r="EQ1" s="67" t="s">
        <v>82</v>
      </c>
      <c r="ER1" s="67" t="s">
        <v>82</v>
      </c>
      <c r="ES1" s="67" t="s">
        <v>82</v>
      </c>
      <c r="ET1" s="67" t="s">
        <v>82</v>
      </c>
      <c r="EU1" s="67" t="s">
        <v>82</v>
      </c>
      <c r="EV1" s="67" t="s">
        <v>82</v>
      </c>
      <c r="EW1" s="67" t="s">
        <v>82</v>
      </c>
      <c r="EX1" s="67" t="s">
        <v>82</v>
      </c>
      <c r="EY1" s="67" t="s">
        <v>82</v>
      </c>
      <c r="EZ1" s="67" t="s">
        <v>82</v>
      </c>
      <c r="FA1" s="67" t="s">
        <v>82</v>
      </c>
      <c r="FB1" s="67" t="s">
        <v>82</v>
      </c>
      <c r="FC1" s="67" t="s">
        <v>82</v>
      </c>
      <c r="FD1" s="67" t="s">
        <v>82</v>
      </c>
      <c r="FE1" s="67" t="s">
        <v>82</v>
      </c>
      <c r="FF1" s="67" t="s">
        <v>82</v>
      </c>
      <c r="FG1" s="67" t="s">
        <v>82</v>
      </c>
      <c r="FH1" s="67" t="s">
        <v>82</v>
      </c>
      <c r="FI1" s="67" t="s">
        <v>82</v>
      </c>
      <c r="FJ1" s="67" t="s">
        <v>82</v>
      </c>
      <c r="FK1" s="67" t="s">
        <v>82</v>
      </c>
      <c r="FL1" s="67" t="s">
        <v>82</v>
      </c>
      <c r="FM1" s="67" t="s">
        <v>82</v>
      </c>
      <c r="FN1" s="67" t="s">
        <v>82</v>
      </c>
      <c r="FO1" s="67" t="s">
        <v>82</v>
      </c>
      <c r="FP1" s="67" t="s">
        <v>82</v>
      </c>
      <c r="FQ1" s="67" t="s">
        <v>82</v>
      </c>
      <c r="FR1" s="67" t="s">
        <v>82</v>
      </c>
      <c r="FS1" s="67" t="s">
        <v>82</v>
      </c>
      <c r="FT1" s="67" t="s">
        <v>82</v>
      </c>
      <c r="FU1" s="67" t="s">
        <v>82</v>
      </c>
      <c r="FV1" s="67" t="s">
        <v>82</v>
      </c>
      <c r="FW1" s="67" t="s">
        <v>82</v>
      </c>
      <c r="FX1" s="67" t="s">
        <v>82</v>
      </c>
      <c r="FY1" s="67" t="s">
        <v>82</v>
      </c>
      <c r="FZ1" s="67" t="s">
        <v>82</v>
      </c>
      <c r="GA1" s="67" t="s">
        <v>82</v>
      </c>
      <c r="GB1" s="67" t="s">
        <v>82</v>
      </c>
      <c r="GC1" s="67" t="s">
        <v>82</v>
      </c>
      <c r="GD1" s="67" t="s">
        <v>82</v>
      </c>
      <c r="GE1" s="67" t="s">
        <v>82</v>
      </c>
      <c r="GF1" s="67" t="s">
        <v>82</v>
      </c>
      <c r="GG1" s="67" t="s">
        <v>82</v>
      </c>
      <c r="GH1" s="67" t="s">
        <v>82</v>
      </c>
      <c r="GI1" s="67" t="s">
        <v>82</v>
      </c>
      <c r="GJ1" s="67" t="s">
        <v>82</v>
      </c>
      <c r="GK1" s="67" t="s">
        <v>82</v>
      </c>
      <c r="GL1" s="67" t="s">
        <v>82</v>
      </c>
      <c r="GM1" s="67" t="s">
        <v>82</v>
      </c>
      <c r="GN1" s="67" t="s">
        <v>82</v>
      </c>
      <c r="GO1" s="67" t="s">
        <v>82</v>
      </c>
      <c r="GP1" s="67" t="s">
        <v>82</v>
      </c>
      <c r="GQ1" s="67" t="s">
        <v>82</v>
      </c>
      <c r="GR1" s="67" t="s">
        <v>82</v>
      </c>
      <c r="GS1" s="67" t="s">
        <v>82</v>
      </c>
      <c r="GT1" s="67" t="s">
        <v>82</v>
      </c>
      <c r="GU1" s="67" t="s">
        <v>82</v>
      </c>
      <c r="GV1" s="67" t="s">
        <v>82</v>
      </c>
      <c r="GW1" s="67" t="s">
        <v>82</v>
      </c>
      <c r="GX1" s="67" t="s">
        <v>82</v>
      </c>
      <c r="GY1" s="67" t="s">
        <v>82</v>
      </c>
      <c r="GZ1" s="67" t="s">
        <v>82</v>
      </c>
      <c r="HA1" s="67" t="s">
        <v>82</v>
      </c>
      <c r="HB1" s="67" t="s">
        <v>82</v>
      </c>
      <c r="HC1" s="67" t="s">
        <v>82</v>
      </c>
      <c r="HD1" s="67" t="s">
        <v>82</v>
      </c>
      <c r="HE1" s="67" t="s">
        <v>82</v>
      </c>
      <c r="HF1" s="67" t="s">
        <v>82</v>
      </c>
      <c r="HG1" s="67" t="s">
        <v>82</v>
      </c>
      <c r="HH1" s="67" t="s">
        <v>82</v>
      </c>
      <c r="HI1" s="67" t="s">
        <v>82</v>
      </c>
      <c r="HJ1" s="67" t="s">
        <v>82</v>
      </c>
      <c r="HK1" s="67" t="s">
        <v>82</v>
      </c>
      <c r="HL1" s="67" t="s">
        <v>82</v>
      </c>
      <c r="HM1" s="67" t="s">
        <v>82</v>
      </c>
      <c r="HN1" s="67" t="s">
        <v>82</v>
      </c>
      <c r="HO1" s="67" t="s">
        <v>82</v>
      </c>
      <c r="HP1" s="67" t="s">
        <v>82</v>
      </c>
      <c r="HQ1" s="67" t="s">
        <v>82</v>
      </c>
      <c r="HR1" s="67" t="s">
        <v>82</v>
      </c>
      <c r="HS1" s="67" t="s">
        <v>82</v>
      </c>
      <c r="HT1" s="67" t="s">
        <v>82</v>
      </c>
      <c r="HU1" s="67" t="s">
        <v>82</v>
      </c>
      <c r="HV1" s="67" t="s">
        <v>82</v>
      </c>
      <c r="HW1" s="67" t="s">
        <v>82</v>
      </c>
      <c r="HX1" s="67" t="s">
        <v>82</v>
      </c>
      <c r="HY1" s="67" t="s">
        <v>82</v>
      </c>
      <c r="HZ1" s="67" t="s">
        <v>82</v>
      </c>
      <c r="IA1" s="67" t="s">
        <v>82</v>
      </c>
      <c r="IB1" s="67" t="s">
        <v>82</v>
      </c>
      <c r="IC1" s="67" t="s">
        <v>82</v>
      </c>
      <c r="ID1" s="67" t="s">
        <v>82</v>
      </c>
      <c r="IE1" s="67" t="s">
        <v>82</v>
      </c>
      <c r="IF1" s="67" t="s">
        <v>82</v>
      </c>
      <c r="IG1" s="67" t="s">
        <v>82</v>
      </c>
      <c r="IH1" s="67" t="s">
        <v>82</v>
      </c>
      <c r="II1" s="67" t="s">
        <v>82</v>
      </c>
      <c r="IJ1" s="67" t="s">
        <v>82</v>
      </c>
      <c r="IK1" s="67" t="s">
        <v>82</v>
      </c>
      <c r="IL1" s="67" t="s">
        <v>82</v>
      </c>
      <c r="IM1" s="67" t="s">
        <v>82</v>
      </c>
      <c r="IN1" s="67" t="s">
        <v>82</v>
      </c>
      <c r="IO1" s="67" t="s">
        <v>82</v>
      </c>
      <c r="IP1" s="67" t="s">
        <v>82</v>
      </c>
      <c r="IQ1" s="67" t="s">
        <v>82</v>
      </c>
      <c r="IR1" s="67" t="s">
        <v>82</v>
      </c>
      <c r="IS1" s="67" t="s">
        <v>82</v>
      </c>
      <c r="IT1" s="67" t="s">
        <v>82</v>
      </c>
      <c r="IU1" s="67" t="s">
        <v>82</v>
      </c>
      <c r="IV1" s="67" t="s">
        <v>82</v>
      </c>
    </row>
    <row r="2" spans="1:12" ht="15">
      <c r="A2" s="68" t="s">
        <v>81</v>
      </c>
      <c r="B2" s="49" t="s">
        <v>1</v>
      </c>
      <c r="C2" s="35" t="s">
        <v>3</v>
      </c>
      <c r="D2" s="35" t="s">
        <v>4</v>
      </c>
      <c r="E2" s="26" t="s">
        <v>33</v>
      </c>
      <c r="F2" s="15"/>
      <c r="G2" s="9"/>
      <c r="H2" s="9"/>
      <c r="I2" s="9"/>
      <c r="J2" s="9"/>
      <c r="K2" s="9"/>
      <c r="L2" s="9"/>
    </row>
    <row r="3" spans="1:12" ht="15">
      <c r="A3" s="68"/>
      <c r="B3" s="49"/>
      <c r="C3" s="35"/>
      <c r="D3" s="35"/>
      <c r="E3" s="26"/>
      <c r="F3" s="15"/>
      <c r="G3" s="9"/>
      <c r="H3" s="9"/>
      <c r="I3" s="9"/>
      <c r="J3" s="9"/>
      <c r="K3" s="9"/>
      <c r="L3" s="9"/>
    </row>
    <row r="4" spans="1:12" ht="15">
      <c r="A4" s="67">
        <v>1</v>
      </c>
      <c r="C4" s="38"/>
      <c r="D4" s="38"/>
      <c r="E4" s="38"/>
      <c r="F4" s="38"/>
      <c r="G4" s="38"/>
      <c r="H4" s="38"/>
      <c r="I4" s="38"/>
      <c r="J4" s="38"/>
      <c r="K4" s="9"/>
      <c r="L4" s="9"/>
    </row>
    <row r="5" spans="1:12" ht="16.5" customHeight="1">
      <c r="A5" s="67">
        <v>2</v>
      </c>
      <c r="C5" s="38"/>
      <c r="D5" s="38"/>
      <c r="E5" s="38"/>
      <c r="F5" s="38"/>
      <c r="G5" s="38"/>
      <c r="H5" s="38"/>
      <c r="I5" s="38"/>
      <c r="J5" s="38"/>
      <c r="K5" s="9"/>
      <c r="L5" s="9"/>
    </row>
    <row r="6" spans="1:12" ht="15">
      <c r="A6" s="67">
        <v>3</v>
      </c>
      <c r="C6" s="38"/>
      <c r="D6" s="38"/>
      <c r="E6" s="38"/>
      <c r="F6" s="38"/>
      <c r="G6" s="38"/>
      <c r="H6" s="38"/>
      <c r="I6" s="38"/>
      <c r="J6" s="38"/>
      <c r="K6" s="9"/>
      <c r="L6" s="9"/>
    </row>
    <row r="7" spans="1:12" ht="15">
      <c r="A7" s="67">
        <v>4</v>
      </c>
      <c r="C7" s="38"/>
      <c r="D7" s="38"/>
      <c r="E7" s="38"/>
      <c r="F7" s="38"/>
      <c r="G7" s="38"/>
      <c r="H7" s="38"/>
      <c r="I7" s="38"/>
      <c r="J7" s="38"/>
      <c r="K7" s="9"/>
      <c r="L7" s="9"/>
    </row>
    <row r="8" spans="1:12" ht="15">
      <c r="A8" s="67">
        <v>5</v>
      </c>
      <c r="C8" s="38"/>
      <c r="D8" s="38"/>
      <c r="E8" s="38"/>
      <c r="F8" s="38"/>
      <c r="G8" s="38"/>
      <c r="H8" s="38"/>
      <c r="I8" s="38"/>
      <c r="J8" s="38"/>
      <c r="K8" s="9"/>
      <c r="L8" s="9"/>
    </row>
    <row r="9" spans="1:12" ht="15">
      <c r="A9" s="67">
        <v>6</v>
      </c>
      <c r="C9" s="38"/>
      <c r="D9" s="38"/>
      <c r="E9" s="38"/>
      <c r="F9" s="38"/>
      <c r="G9" s="38"/>
      <c r="H9" s="38"/>
      <c r="I9" s="38"/>
      <c r="J9" s="38"/>
      <c r="K9" s="9"/>
      <c r="L9" s="9"/>
    </row>
    <row r="10" spans="1:14" ht="15">
      <c r="A10" s="67">
        <v>7</v>
      </c>
      <c r="C10" s="38"/>
      <c r="D10" s="38"/>
      <c r="E10" s="38"/>
      <c r="F10" s="38"/>
      <c r="G10" s="38"/>
      <c r="H10" s="38"/>
      <c r="I10" s="38"/>
      <c r="J10" s="38"/>
      <c r="K10" s="9"/>
      <c r="L10" s="9"/>
      <c r="N10">
        <v>20.07</v>
      </c>
    </row>
    <row r="11" spans="1:14" ht="15">
      <c r="A11" s="67">
        <v>8</v>
      </c>
      <c r="C11" s="38"/>
      <c r="D11" s="38"/>
      <c r="E11" s="38"/>
      <c r="F11" s="38"/>
      <c r="G11" s="38"/>
      <c r="H11" s="38"/>
      <c r="I11" s="38"/>
      <c r="J11" s="38"/>
      <c r="K11" s="9"/>
      <c r="L11" s="9"/>
      <c r="N11">
        <v>275.94</v>
      </c>
    </row>
    <row r="12" spans="1:16" ht="15">
      <c r="A12" s="67">
        <v>9</v>
      </c>
      <c r="C12" s="38"/>
      <c r="D12" s="38"/>
      <c r="E12" s="38"/>
      <c r="F12" s="38"/>
      <c r="G12" s="38"/>
      <c r="H12" s="38"/>
      <c r="I12" s="38"/>
      <c r="J12" s="38"/>
      <c r="K12" s="9"/>
      <c r="L12" s="9"/>
      <c r="M12">
        <v>39.99</v>
      </c>
      <c r="N12">
        <f>(N10/N11)</f>
        <v>0.07273320287018917</v>
      </c>
      <c r="O12">
        <f aca="true" t="shared" si="0" ref="O12:O17">(M12*N12)</f>
        <v>2.908600782778865</v>
      </c>
      <c r="P12" s="2">
        <f aca="true" t="shared" si="1" ref="P12:P17">(M12+O12)</f>
        <v>42.898600782778864</v>
      </c>
    </row>
    <row r="13" spans="1:16" ht="15">
      <c r="A13" s="67">
        <v>10</v>
      </c>
      <c r="C13" s="38"/>
      <c r="D13" s="38"/>
      <c r="E13" s="38"/>
      <c r="F13" s="38"/>
      <c r="G13" s="38"/>
      <c r="H13" s="38"/>
      <c r="I13" s="38"/>
      <c r="J13" s="38"/>
      <c r="K13" s="9"/>
      <c r="L13" s="9"/>
      <c r="M13">
        <v>5.99</v>
      </c>
      <c r="N13">
        <v>0.072733</v>
      </c>
      <c r="O13">
        <f t="shared" si="0"/>
        <v>0.43567067000000004</v>
      </c>
      <c r="P13" s="2">
        <f t="shared" si="1"/>
        <v>6.425670670000001</v>
      </c>
    </row>
    <row r="14" spans="1:16" ht="15">
      <c r="A14" s="67">
        <v>11</v>
      </c>
      <c r="C14" s="38"/>
      <c r="D14" s="38"/>
      <c r="E14" s="38"/>
      <c r="F14" s="38"/>
      <c r="G14" s="38"/>
      <c r="H14" s="38"/>
      <c r="I14" s="38"/>
      <c r="J14" s="38"/>
      <c r="K14" s="9"/>
      <c r="L14" s="9"/>
      <c r="M14">
        <v>34.99</v>
      </c>
      <c r="N14">
        <v>0.072733</v>
      </c>
      <c r="O14">
        <f t="shared" si="0"/>
        <v>2.5449276700000003</v>
      </c>
      <c r="P14" s="2">
        <f t="shared" si="1"/>
        <v>37.53492767</v>
      </c>
    </row>
    <row r="15" spans="1:16" ht="15">
      <c r="A15" s="67">
        <v>12</v>
      </c>
      <c r="B15" s="38"/>
      <c r="C15" s="38"/>
      <c r="D15" s="38"/>
      <c r="E15" s="38"/>
      <c r="F15" s="38"/>
      <c r="G15" s="38"/>
      <c r="H15" s="38"/>
      <c r="I15" s="38"/>
      <c r="J15" s="38"/>
      <c r="K15" s="9"/>
      <c r="L15" s="9"/>
      <c r="M15">
        <v>39.99</v>
      </c>
      <c r="N15">
        <v>0.072733</v>
      </c>
      <c r="O15">
        <f t="shared" si="0"/>
        <v>2.9085926700000004</v>
      </c>
      <c r="P15" s="2">
        <f t="shared" si="1"/>
        <v>42.89859267</v>
      </c>
    </row>
    <row r="16" spans="1:16" ht="15">
      <c r="A16" s="67">
        <v>13</v>
      </c>
      <c r="B16" s="38"/>
      <c r="C16" s="38"/>
      <c r="D16" s="38"/>
      <c r="E16" s="38"/>
      <c r="F16" s="38"/>
      <c r="G16" s="38"/>
      <c r="H16" s="38"/>
      <c r="I16" s="38"/>
      <c r="J16" s="38"/>
      <c r="K16" s="9"/>
      <c r="L16" s="9"/>
      <c r="M16">
        <v>54.99</v>
      </c>
      <c r="N16">
        <v>0.072733</v>
      </c>
      <c r="O16">
        <f t="shared" si="0"/>
        <v>3.9995876700000004</v>
      </c>
      <c r="P16" s="2">
        <f t="shared" si="1"/>
        <v>58.989587670000006</v>
      </c>
    </row>
    <row r="17" spans="1:16" ht="15">
      <c r="A17" s="67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9"/>
      <c r="L17" s="9"/>
      <c r="M17">
        <v>99.99</v>
      </c>
      <c r="N17">
        <v>0.072733</v>
      </c>
      <c r="O17">
        <f t="shared" si="0"/>
        <v>7.272572670000001</v>
      </c>
      <c r="P17" s="2">
        <f t="shared" si="1"/>
        <v>107.26257267</v>
      </c>
    </row>
    <row r="18" spans="1:15" ht="15">
      <c r="A18" s="67">
        <v>15</v>
      </c>
      <c r="B18" s="38"/>
      <c r="C18" s="38"/>
      <c r="D18" s="38"/>
      <c r="E18" s="38"/>
      <c r="F18" s="38"/>
      <c r="G18" s="38"/>
      <c r="H18" s="38"/>
      <c r="I18" s="38"/>
      <c r="J18" s="38"/>
      <c r="K18" s="9"/>
      <c r="L18" s="9"/>
      <c r="O18">
        <f>SUM(O12:O17)</f>
        <v>20.069952132778866</v>
      </c>
    </row>
    <row r="19" spans="1:12" ht="15">
      <c r="A19" s="67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9"/>
      <c r="L19" s="9"/>
    </row>
    <row r="20" spans="1:12" ht="15">
      <c r="A20" s="67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9"/>
      <c r="L20" s="9"/>
    </row>
    <row r="21" spans="1:12" ht="15">
      <c r="A21" s="67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9"/>
      <c r="L21" s="9"/>
    </row>
    <row r="22" spans="1:12" ht="15">
      <c r="A22" s="67">
        <v>19</v>
      </c>
      <c r="B22" s="38"/>
      <c r="C22" s="38"/>
      <c r="D22" s="38"/>
      <c r="E22" s="38"/>
      <c r="F22" s="38"/>
      <c r="G22" s="38"/>
      <c r="H22" s="38"/>
      <c r="I22" s="38"/>
      <c r="J22" s="38"/>
      <c r="K22" s="9"/>
      <c r="L22" s="9"/>
    </row>
    <row r="23" spans="1:12" ht="15">
      <c r="A23" s="67">
        <v>20</v>
      </c>
      <c r="B23" s="38"/>
      <c r="C23" s="38"/>
      <c r="D23" s="38"/>
      <c r="E23" s="38"/>
      <c r="F23" s="38"/>
      <c r="G23" s="38"/>
      <c r="H23" s="38"/>
      <c r="I23" s="38"/>
      <c r="J23" s="38"/>
      <c r="K23" s="9"/>
      <c r="L23" s="9"/>
    </row>
    <row r="24" spans="1:15" ht="15">
      <c r="A24" s="67">
        <v>21</v>
      </c>
      <c r="B24" s="38"/>
      <c r="C24" s="38"/>
      <c r="D24" s="38"/>
      <c r="E24" s="70"/>
      <c r="F24" s="38"/>
      <c r="G24" s="70"/>
      <c r="H24" s="38"/>
      <c r="I24" s="38"/>
      <c r="J24" s="38"/>
      <c r="K24" s="9"/>
      <c r="L24" s="9"/>
      <c r="O24">
        <v>14.5</v>
      </c>
    </row>
    <row r="25" spans="1:15" ht="15">
      <c r="A25" s="67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9"/>
      <c r="L25" s="9"/>
      <c r="O25">
        <v>14.5</v>
      </c>
    </row>
    <row r="26" spans="1:15" ht="15">
      <c r="A26" s="67">
        <v>23</v>
      </c>
      <c r="B26" s="38"/>
      <c r="C26" s="38"/>
      <c r="D26" s="38"/>
      <c r="E26" s="38"/>
      <c r="F26" s="38"/>
      <c r="G26" s="38"/>
      <c r="H26" s="38"/>
      <c r="I26" s="38"/>
      <c r="J26" s="38"/>
      <c r="K26" s="9"/>
      <c r="L26" s="9"/>
      <c r="O26">
        <v>14.5</v>
      </c>
    </row>
    <row r="27" spans="1:15" ht="15">
      <c r="A27" s="67">
        <v>24</v>
      </c>
      <c r="B27" s="38"/>
      <c r="C27" s="38"/>
      <c r="D27" s="38"/>
      <c r="E27" s="38"/>
      <c r="F27" s="38"/>
      <c r="G27" s="38"/>
      <c r="H27" s="38"/>
      <c r="I27" s="38"/>
      <c r="J27" s="38"/>
      <c r="K27" s="9"/>
      <c r="L27" s="9"/>
      <c r="O27">
        <v>20.3</v>
      </c>
    </row>
    <row r="28" spans="1:15" ht="15">
      <c r="A28" s="67">
        <v>25</v>
      </c>
      <c r="B28" s="38"/>
      <c r="C28" s="38"/>
      <c r="D28" s="38"/>
      <c r="E28" s="38"/>
      <c r="F28" s="38"/>
      <c r="G28" s="38"/>
      <c r="H28" s="38"/>
      <c r="I28" s="38"/>
      <c r="J28" s="38"/>
      <c r="K28" s="9"/>
      <c r="L28" s="9"/>
      <c r="O28">
        <v>16.57</v>
      </c>
    </row>
    <row r="29" spans="1:16" ht="15">
      <c r="A29" s="67">
        <v>26</v>
      </c>
      <c r="B29" s="38"/>
      <c r="C29" s="38"/>
      <c r="D29" s="38"/>
      <c r="E29" s="38"/>
      <c r="F29" s="38"/>
      <c r="G29" s="38"/>
      <c r="H29" s="38"/>
      <c r="I29" s="38"/>
      <c r="J29" s="38"/>
      <c r="K29" s="9"/>
      <c r="L29" s="9"/>
      <c r="O29">
        <f>SUM(O24:O28)</f>
        <v>80.37</v>
      </c>
      <c r="P29" t="s">
        <v>83</v>
      </c>
    </row>
    <row r="30" spans="1:12" ht="15">
      <c r="A30" s="67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9"/>
      <c r="L30" s="9"/>
    </row>
    <row r="31" spans="1:12" ht="15">
      <c r="A31" s="67">
        <v>28</v>
      </c>
      <c r="B31" s="38"/>
      <c r="C31" s="38"/>
      <c r="D31" s="38"/>
      <c r="E31" s="38"/>
      <c r="F31" s="38"/>
      <c r="G31" s="38"/>
      <c r="H31" s="38"/>
      <c r="I31" s="38"/>
      <c r="J31" s="38"/>
      <c r="K31" s="9"/>
      <c r="L31" s="9"/>
    </row>
    <row r="32" spans="1:12" ht="15">
      <c r="A32" s="67">
        <v>29</v>
      </c>
      <c r="B32" s="38"/>
      <c r="C32" s="38"/>
      <c r="D32" s="38"/>
      <c r="E32" s="38"/>
      <c r="F32" s="38"/>
      <c r="G32" s="38"/>
      <c r="H32" s="38"/>
      <c r="I32" s="38"/>
      <c r="J32" s="38"/>
      <c r="K32" s="9"/>
      <c r="L32" s="9"/>
    </row>
    <row r="33" spans="1:12" ht="15">
      <c r="A33" s="67">
        <v>30</v>
      </c>
      <c r="B33" s="38"/>
      <c r="C33" s="38"/>
      <c r="D33" s="38"/>
      <c r="E33" s="38"/>
      <c r="F33" s="38"/>
      <c r="G33" s="38"/>
      <c r="H33" s="38"/>
      <c r="I33" s="38"/>
      <c r="J33" s="38"/>
      <c r="K33" s="9"/>
      <c r="L33" s="9"/>
    </row>
    <row r="34" spans="1:12" ht="15">
      <c r="A34" s="67">
        <v>31</v>
      </c>
      <c r="B34" s="38"/>
      <c r="C34" s="38"/>
      <c r="D34" s="38"/>
      <c r="E34" s="38"/>
      <c r="F34" s="38"/>
      <c r="G34" s="38"/>
      <c r="H34" s="38"/>
      <c r="I34" s="38"/>
      <c r="J34" s="38"/>
      <c r="K34" s="9"/>
      <c r="L34" s="9"/>
    </row>
    <row r="35" spans="1:12" ht="15">
      <c r="A35" s="67">
        <v>32</v>
      </c>
      <c r="B35" s="38"/>
      <c r="C35" s="38"/>
      <c r="D35" s="38"/>
      <c r="E35" s="38"/>
      <c r="F35" s="38"/>
      <c r="G35" s="38"/>
      <c r="H35" s="38"/>
      <c r="I35" s="38"/>
      <c r="J35" s="38"/>
      <c r="K35" s="9"/>
      <c r="L35" s="9"/>
    </row>
    <row r="36" spans="1:12" ht="15">
      <c r="A36" s="67">
        <v>33</v>
      </c>
      <c r="B36" s="38"/>
      <c r="C36" s="38"/>
      <c r="D36" s="38"/>
      <c r="E36" s="38"/>
      <c r="F36" s="38"/>
      <c r="G36" s="38"/>
      <c r="H36" s="38"/>
      <c r="I36" s="38"/>
      <c r="J36" s="38"/>
      <c r="K36" s="9"/>
      <c r="L36" s="9"/>
    </row>
    <row r="37" spans="1:12" ht="15">
      <c r="A37" s="67">
        <v>34</v>
      </c>
      <c r="B37" s="38"/>
      <c r="C37" s="38"/>
      <c r="D37" s="38"/>
      <c r="E37" s="38"/>
      <c r="F37" s="38"/>
      <c r="G37" s="38"/>
      <c r="H37" s="38"/>
      <c r="I37" s="38"/>
      <c r="J37" s="38"/>
      <c r="K37" s="9"/>
      <c r="L37" s="9"/>
    </row>
    <row r="38" spans="1:12" ht="15">
      <c r="A38" s="67">
        <v>35</v>
      </c>
      <c r="B38" s="38"/>
      <c r="C38" s="38"/>
      <c r="D38" s="38"/>
      <c r="E38" s="38"/>
      <c r="F38" s="38"/>
      <c r="G38" s="38"/>
      <c r="H38" s="38"/>
      <c r="I38" s="38"/>
      <c r="J38" s="38"/>
      <c r="K38" s="9"/>
      <c r="L38" s="9"/>
    </row>
    <row r="39" spans="1:12" ht="15">
      <c r="A39" s="67">
        <v>36</v>
      </c>
      <c r="B39" s="38"/>
      <c r="C39" s="38"/>
      <c r="D39" s="38"/>
      <c r="E39" s="38"/>
      <c r="F39" s="38"/>
      <c r="G39" s="38"/>
      <c r="H39" s="38"/>
      <c r="I39" s="38"/>
      <c r="J39" s="38"/>
      <c r="K39" s="9"/>
      <c r="L39" s="9"/>
    </row>
    <row r="40" spans="1:12" ht="15">
      <c r="A40" s="67">
        <v>37</v>
      </c>
      <c r="B40" s="38"/>
      <c r="C40" s="38"/>
      <c r="D40" s="38"/>
      <c r="E40" s="38"/>
      <c r="F40" s="38"/>
      <c r="G40" s="38"/>
      <c r="H40" s="38"/>
      <c r="I40" s="38"/>
      <c r="J40" s="38"/>
      <c r="K40" s="9"/>
      <c r="L40" s="9"/>
    </row>
    <row r="41" spans="1:12" ht="15">
      <c r="A41" s="67">
        <v>38</v>
      </c>
      <c r="B41" s="38"/>
      <c r="C41" s="38"/>
      <c r="D41" s="38"/>
      <c r="E41" s="38"/>
      <c r="F41" s="38"/>
      <c r="G41" s="38"/>
      <c r="H41" s="38"/>
      <c r="I41" s="38"/>
      <c r="J41" s="38"/>
      <c r="K41" s="9"/>
      <c r="L41" s="9"/>
    </row>
    <row r="42" spans="1:12" ht="15">
      <c r="A42" s="67">
        <v>39</v>
      </c>
      <c r="B42" s="38"/>
      <c r="C42" s="38"/>
      <c r="D42" s="38"/>
      <c r="E42" s="38"/>
      <c r="F42" s="38"/>
      <c r="G42" s="38"/>
      <c r="H42" s="38"/>
      <c r="I42" s="38"/>
      <c r="J42" s="38"/>
      <c r="K42" s="9"/>
      <c r="L42" s="9"/>
    </row>
    <row r="43" spans="1:12" ht="15">
      <c r="A43" s="67">
        <v>40</v>
      </c>
      <c r="B43" s="38"/>
      <c r="C43" s="38"/>
      <c r="D43" s="38"/>
      <c r="E43" s="38"/>
      <c r="F43" s="38"/>
      <c r="G43" s="38"/>
      <c r="H43" s="38"/>
      <c r="I43" s="38"/>
      <c r="J43" s="38"/>
      <c r="K43" s="9"/>
      <c r="L43" s="9"/>
    </row>
    <row r="44" spans="1:12" ht="15">
      <c r="A44" s="67">
        <v>41</v>
      </c>
      <c r="B44" s="38"/>
      <c r="C44" s="38"/>
      <c r="D44" s="38"/>
      <c r="E44" s="38"/>
      <c r="F44" s="38"/>
      <c r="G44" s="38"/>
      <c r="H44" s="38"/>
      <c r="I44" s="38"/>
      <c r="J44" s="38"/>
      <c r="K44" s="9"/>
      <c r="L44" s="9"/>
    </row>
    <row r="45" spans="1:12" ht="15">
      <c r="A45" s="67">
        <v>42</v>
      </c>
      <c r="B45" s="38"/>
      <c r="C45" s="38"/>
      <c r="D45" s="38"/>
      <c r="E45" s="38"/>
      <c r="F45" s="38"/>
      <c r="G45" s="38"/>
      <c r="H45" s="38"/>
      <c r="I45" s="38"/>
      <c r="J45" s="38"/>
      <c r="K45" s="9"/>
      <c r="L45" s="9"/>
    </row>
    <row r="46" spans="1:12" ht="15">
      <c r="A46" s="67">
        <v>43</v>
      </c>
      <c r="B46" s="38"/>
      <c r="C46" s="38"/>
      <c r="D46" s="38"/>
      <c r="E46" s="38"/>
      <c r="F46" s="38"/>
      <c r="G46" s="38"/>
      <c r="H46" s="38"/>
      <c r="I46" s="38"/>
      <c r="J46" s="38"/>
      <c r="K46" s="9"/>
      <c r="L46" s="9"/>
    </row>
    <row r="47" spans="1:12" ht="15">
      <c r="A47" s="67">
        <v>44</v>
      </c>
      <c r="B47" s="38"/>
      <c r="C47" s="38"/>
      <c r="D47" s="38"/>
      <c r="E47" s="38"/>
      <c r="F47" s="38"/>
      <c r="G47" s="38"/>
      <c r="H47" s="38"/>
      <c r="I47" s="38"/>
      <c r="J47" s="38"/>
      <c r="K47" s="9"/>
      <c r="L47" s="9"/>
    </row>
    <row r="48" spans="1:12" ht="15">
      <c r="A48" s="67">
        <v>45</v>
      </c>
      <c r="B48" s="38"/>
      <c r="C48" s="38"/>
      <c r="D48" s="38"/>
      <c r="E48" s="38"/>
      <c r="F48" s="38"/>
      <c r="G48" s="38"/>
      <c r="H48" s="38"/>
      <c r="I48" s="38"/>
      <c r="J48" s="38"/>
      <c r="K48" s="9"/>
      <c r="L48" s="9"/>
    </row>
    <row r="49" spans="1:12" ht="15">
      <c r="A49" s="67">
        <v>46</v>
      </c>
      <c r="B49" s="38"/>
      <c r="C49" s="38"/>
      <c r="D49" s="38"/>
      <c r="E49" s="38"/>
      <c r="F49" s="38"/>
      <c r="G49" s="38"/>
      <c r="H49" s="38"/>
      <c r="I49" s="38"/>
      <c r="J49" s="38"/>
      <c r="K49" s="9"/>
      <c r="L49" s="9"/>
    </row>
    <row r="50" spans="1:12" ht="15">
      <c r="A50" s="67">
        <v>47</v>
      </c>
      <c r="B50" s="38"/>
      <c r="C50" s="38"/>
      <c r="D50" s="38"/>
      <c r="E50" s="38"/>
      <c r="F50" s="38"/>
      <c r="G50" s="38"/>
      <c r="H50" s="38"/>
      <c r="I50" s="38"/>
      <c r="J50" s="38"/>
      <c r="K50" s="9"/>
      <c r="L50" s="9"/>
    </row>
    <row r="51" spans="1:12" ht="15">
      <c r="A51" s="67">
        <v>48</v>
      </c>
      <c r="B51" s="38"/>
      <c r="C51" s="38"/>
      <c r="D51" s="38"/>
      <c r="E51" s="38"/>
      <c r="F51" s="38"/>
      <c r="G51" s="38"/>
      <c r="H51" s="38"/>
      <c r="I51" s="38"/>
      <c r="J51" s="38"/>
      <c r="K51" s="9"/>
      <c r="L51" s="9"/>
    </row>
    <row r="52" spans="1:12" ht="15">
      <c r="A52" s="67">
        <v>49</v>
      </c>
      <c r="B52" s="38"/>
      <c r="C52" s="38"/>
      <c r="D52" s="38"/>
      <c r="E52" s="38"/>
      <c r="F52" s="38"/>
      <c r="G52" s="38"/>
      <c r="H52" s="38"/>
      <c r="I52" s="38"/>
      <c r="J52" s="38"/>
      <c r="K52" s="9"/>
      <c r="L52" s="9"/>
    </row>
    <row r="53" spans="1:12" ht="15">
      <c r="A53" s="67">
        <v>50</v>
      </c>
      <c r="B53" s="38"/>
      <c r="C53" s="38"/>
      <c r="D53" s="38"/>
      <c r="E53" s="38"/>
      <c r="F53" s="38"/>
      <c r="G53" s="38"/>
      <c r="H53" s="38"/>
      <c r="I53" s="38"/>
      <c r="J53" s="38"/>
      <c r="K53" s="9"/>
      <c r="L53" s="9"/>
    </row>
    <row r="54" spans="1:12" ht="15">
      <c r="A54" s="67">
        <v>51</v>
      </c>
      <c r="B54" s="38"/>
      <c r="C54" s="38"/>
      <c r="D54" s="38"/>
      <c r="E54" s="38"/>
      <c r="F54" s="38"/>
      <c r="G54" s="38"/>
      <c r="H54" s="38"/>
      <c r="I54" s="38"/>
      <c r="J54" s="38"/>
      <c r="K54" s="9"/>
      <c r="L54" s="9"/>
    </row>
    <row r="55" spans="1:12" ht="15">
      <c r="A55" s="67">
        <v>52</v>
      </c>
      <c r="B55" s="71"/>
      <c r="C55" s="71"/>
      <c r="D55" s="71"/>
      <c r="E55" s="71"/>
      <c r="F55" s="71"/>
      <c r="G55" s="71"/>
      <c r="H55" s="71"/>
      <c r="I55" s="38"/>
      <c r="J55" s="38"/>
      <c r="K55" s="9"/>
      <c r="L55" s="9"/>
    </row>
    <row r="56" spans="1:12" ht="15">
      <c r="A56" s="67">
        <v>53</v>
      </c>
      <c r="B56" s="38"/>
      <c r="C56" s="38"/>
      <c r="D56" s="38"/>
      <c r="E56" s="38"/>
      <c r="F56" s="38"/>
      <c r="G56" s="38"/>
      <c r="H56" s="38"/>
      <c r="I56" s="38"/>
      <c r="J56" s="38"/>
      <c r="K56" s="9"/>
      <c r="L56" s="9"/>
    </row>
    <row r="57" spans="1:12" ht="15">
      <c r="A57" s="67">
        <v>54</v>
      </c>
      <c r="B57" s="38"/>
      <c r="C57" s="38"/>
      <c r="D57" s="38"/>
      <c r="E57" s="38"/>
      <c r="F57" s="38"/>
      <c r="G57" s="38"/>
      <c r="H57" s="38"/>
      <c r="I57" s="38"/>
      <c r="J57" s="38"/>
      <c r="K57" s="9"/>
      <c r="L57" s="9"/>
    </row>
    <row r="58" spans="1:12" ht="15">
      <c r="A58" s="67">
        <v>55</v>
      </c>
      <c r="B58" s="38"/>
      <c r="C58" s="38"/>
      <c r="D58" s="38"/>
      <c r="E58" s="38"/>
      <c r="F58" s="38"/>
      <c r="G58" s="38"/>
      <c r="H58" s="38"/>
      <c r="I58" s="38"/>
      <c r="J58" s="38"/>
      <c r="K58" s="9"/>
      <c r="L58" s="9"/>
    </row>
    <row r="59" spans="1:12" ht="15">
      <c r="A59" s="67">
        <v>56</v>
      </c>
      <c r="B59" s="38"/>
      <c r="C59" s="38"/>
      <c r="D59" s="38"/>
      <c r="E59" s="38"/>
      <c r="F59" s="38"/>
      <c r="G59" s="38"/>
      <c r="H59" s="38"/>
      <c r="I59" s="38"/>
      <c r="J59" s="38"/>
      <c r="K59" s="9"/>
      <c r="L59" s="9"/>
    </row>
    <row r="60" spans="1:12" ht="15">
      <c r="A60" s="67">
        <v>57</v>
      </c>
      <c r="B60" s="38"/>
      <c r="C60" s="38"/>
      <c r="D60" s="38"/>
      <c r="E60" s="38"/>
      <c r="F60" s="38"/>
      <c r="G60" s="38"/>
      <c r="H60" s="38"/>
      <c r="I60" s="38"/>
      <c r="J60" s="38"/>
      <c r="K60" s="9"/>
      <c r="L60" s="9"/>
    </row>
    <row r="61" spans="1:12" ht="15">
      <c r="A61" s="67">
        <v>58</v>
      </c>
      <c r="B61" s="38"/>
      <c r="C61" s="38"/>
      <c r="D61" s="38"/>
      <c r="E61" s="38"/>
      <c r="F61" s="38"/>
      <c r="G61" s="38"/>
      <c r="H61" s="38"/>
      <c r="I61" s="38"/>
      <c r="J61" s="38"/>
      <c r="K61" s="9"/>
      <c r="L61" s="9"/>
    </row>
    <row r="62" spans="1:12" ht="15">
      <c r="A62" s="67">
        <v>59</v>
      </c>
      <c r="B62" s="38"/>
      <c r="C62" s="38"/>
      <c r="D62" s="38"/>
      <c r="E62" s="38"/>
      <c r="F62" s="38"/>
      <c r="G62" s="38"/>
      <c r="H62" s="38"/>
      <c r="I62" s="38"/>
      <c r="J62" s="38"/>
      <c r="K62" s="9"/>
      <c r="L62" s="9"/>
    </row>
    <row r="63" spans="1:12" ht="15">
      <c r="A63" s="67">
        <v>60</v>
      </c>
      <c r="B63" s="38"/>
      <c r="C63" s="38"/>
      <c r="D63" s="38"/>
      <c r="E63" s="38"/>
      <c r="F63" s="38"/>
      <c r="G63" s="38"/>
      <c r="H63" s="38"/>
      <c r="I63" s="38"/>
      <c r="J63" s="38"/>
      <c r="K63" s="9"/>
      <c r="L63" s="9"/>
    </row>
    <row r="64" spans="1:12" ht="15">
      <c r="A64" s="67">
        <v>61</v>
      </c>
      <c r="B64" s="38"/>
      <c r="C64" s="38"/>
      <c r="D64" s="38"/>
      <c r="E64" s="38"/>
      <c r="F64" s="38"/>
      <c r="G64" s="38"/>
      <c r="H64" s="38"/>
      <c r="I64" s="38"/>
      <c r="J64" s="38"/>
      <c r="K64" s="9"/>
      <c r="L64" s="9"/>
    </row>
    <row r="65" spans="1:12" ht="15">
      <c r="A65" s="67">
        <v>62</v>
      </c>
      <c r="B65" s="38"/>
      <c r="C65" s="38"/>
      <c r="D65" s="38"/>
      <c r="E65" s="38"/>
      <c r="F65" s="38"/>
      <c r="G65" s="38"/>
      <c r="H65" s="38"/>
      <c r="I65" s="38"/>
      <c r="J65" s="38"/>
      <c r="K65" s="9"/>
      <c r="L65" s="9"/>
    </row>
    <row r="66" spans="1:12" ht="15">
      <c r="A66" s="67">
        <v>63</v>
      </c>
      <c r="B66" s="38"/>
      <c r="C66" s="38"/>
      <c r="D66" s="38"/>
      <c r="E66" s="38"/>
      <c r="F66" s="38"/>
      <c r="G66" s="38"/>
      <c r="H66" s="38"/>
      <c r="I66" s="38"/>
      <c r="J66" s="38"/>
      <c r="K66" s="9"/>
      <c r="L66" s="9"/>
    </row>
    <row r="67" spans="1:12" ht="15">
      <c r="A67" s="67">
        <v>64</v>
      </c>
      <c r="B67" s="38"/>
      <c r="C67" s="38"/>
      <c r="D67" s="38"/>
      <c r="E67" s="38"/>
      <c r="F67" s="38"/>
      <c r="G67" s="38"/>
      <c r="H67" s="38"/>
      <c r="I67" s="38"/>
      <c r="J67" s="38"/>
      <c r="K67" s="9"/>
      <c r="L67" s="9"/>
    </row>
    <row r="68" spans="1:12" ht="15">
      <c r="A68" s="67">
        <v>65</v>
      </c>
      <c r="B68" s="38"/>
      <c r="C68" s="38"/>
      <c r="D68" s="38"/>
      <c r="E68" s="38"/>
      <c r="F68" s="38"/>
      <c r="G68" s="38"/>
      <c r="H68" s="38"/>
      <c r="I68" s="38"/>
      <c r="J68" s="38"/>
      <c r="K68" s="9"/>
      <c r="L68" s="9"/>
    </row>
    <row r="69" spans="1:12" ht="15">
      <c r="A69" s="67">
        <v>66</v>
      </c>
      <c r="B69" s="38"/>
      <c r="C69" s="38"/>
      <c r="D69" s="38"/>
      <c r="E69" s="38"/>
      <c r="F69" s="38"/>
      <c r="G69" s="38"/>
      <c r="H69" s="38"/>
      <c r="I69" s="38"/>
      <c r="J69" s="38"/>
      <c r="K69" s="9"/>
      <c r="L69" s="9"/>
    </row>
    <row r="70" spans="1:12" ht="15">
      <c r="A70" s="67">
        <v>67</v>
      </c>
      <c r="B70" s="38"/>
      <c r="C70" s="38"/>
      <c r="D70" s="38"/>
      <c r="E70" s="38"/>
      <c r="F70" s="38"/>
      <c r="G70" s="38"/>
      <c r="H70" s="38"/>
      <c r="I70" s="38"/>
      <c r="J70" s="38"/>
      <c r="K70" s="9"/>
      <c r="L70" s="9"/>
    </row>
    <row r="71" spans="1:12" ht="15">
      <c r="A71" s="67">
        <v>68</v>
      </c>
      <c r="B71" s="38"/>
      <c r="C71" s="38"/>
      <c r="D71" s="38"/>
      <c r="E71" s="38"/>
      <c r="F71" s="38"/>
      <c r="G71" s="38"/>
      <c r="H71" s="38"/>
      <c r="I71" s="38"/>
      <c r="J71" s="38"/>
      <c r="K71" s="9"/>
      <c r="L71" s="9"/>
    </row>
    <row r="72" spans="1:12" ht="15">
      <c r="A72" s="67">
        <v>69</v>
      </c>
      <c r="B72" s="38"/>
      <c r="C72" s="38"/>
      <c r="D72" s="38"/>
      <c r="E72" s="38"/>
      <c r="F72" s="38"/>
      <c r="G72" s="38"/>
      <c r="H72" s="38"/>
      <c r="I72" s="38"/>
      <c r="J72" s="38"/>
      <c r="K72" s="9"/>
      <c r="L72" s="9"/>
    </row>
    <row r="73" spans="1:12" ht="15">
      <c r="A73" s="67">
        <v>70</v>
      </c>
      <c r="B73" s="38"/>
      <c r="C73" s="38"/>
      <c r="D73" s="38"/>
      <c r="E73" s="38"/>
      <c r="F73" s="38"/>
      <c r="G73" s="38"/>
      <c r="H73" s="38"/>
      <c r="I73" s="38"/>
      <c r="J73" s="38"/>
      <c r="K73" s="9"/>
      <c r="L73" s="9"/>
    </row>
    <row r="74" spans="1:12" ht="15">
      <c r="A74" s="67">
        <v>71</v>
      </c>
      <c r="B74" s="38"/>
      <c r="C74" s="38"/>
      <c r="D74" s="38"/>
      <c r="E74" s="38"/>
      <c r="F74" s="38"/>
      <c r="G74" s="38"/>
      <c r="H74" s="38"/>
      <c r="I74" s="38"/>
      <c r="J74" s="38"/>
      <c r="K74" s="9"/>
      <c r="L74" s="9"/>
    </row>
    <row r="75" spans="1:12" ht="15">
      <c r="A75" s="67">
        <v>72</v>
      </c>
      <c r="B75" s="38"/>
      <c r="C75" s="38"/>
      <c r="D75" s="38"/>
      <c r="E75" s="38"/>
      <c r="F75" s="38"/>
      <c r="G75" s="38"/>
      <c r="H75" s="38"/>
      <c r="I75" s="38"/>
      <c r="J75" s="38"/>
      <c r="K75" s="9"/>
      <c r="L75" s="9"/>
    </row>
    <row r="76" spans="1:12" ht="15">
      <c r="A76" s="67">
        <v>73</v>
      </c>
      <c r="B76" s="38"/>
      <c r="C76" s="38"/>
      <c r="D76" s="38"/>
      <c r="E76" s="38"/>
      <c r="F76" s="38"/>
      <c r="G76" s="38"/>
      <c r="H76" s="38"/>
      <c r="I76" s="38"/>
      <c r="J76" s="38"/>
      <c r="K76" s="9"/>
      <c r="L76" s="9"/>
    </row>
    <row r="77" spans="1:12" ht="15">
      <c r="A77" s="67">
        <v>74</v>
      </c>
      <c r="B77" s="38"/>
      <c r="C77" s="38"/>
      <c r="D77" s="38"/>
      <c r="E77" s="38"/>
      <c r="F77" s="38"/>
      <c r="G77" s="38"/>
      <c r="H77" s="38"/>
      <c r="I77" s="38"/>
      <c r="J77" s="38"/>
      <c r="K77" s="9"/>
      <c r="L77" s="9"/>
    </row>
    <row r="78" spans="1:12" ht="15">
      <c r="A78" s="67">
        <v>75</v>
      </c>
      <c r="B78" s="38"/>
      <c r="C78" s="38"/>
      <c r="D78" s="38"/>
      <c r="E78" s="38"/>
      <c r="F78" s="38"/>
      <c r="G78" s="38"/>
      <c r="H78" s="38"/>
      <c r="I78" s="38"/>
      <c r="J78" s="38"/>
      <c r="K78" s="9"/>
      <c r="L78" s="9"/>
    </row>
    <row r="79" spans="1:12" ht="15">
      <c r="A79" s="67">
        <v>76</v>
      </c>
      <c r="B79" s="38"/>
      <c r="C79" s="38"/>
      <c r="D79" s="38"/>
      <c r="E79" s="38"/>
      <c r="F79" s="38"/>
      <c r="G79" s="38"/>
      <c r="H79" s="38"/>
      <c r="I79" s="38"/>
      <c r="J79" s="38"/>
      <c r="K79" s="9"/>
      <c r="L79" s="9"/>
    </row>
    <row r="80" spans="1:12" ht="15">
      <c r="A80" s="67">
        <v>77</v>
      </c>
      <c r="B80" s="38"/>
      <c r="C80" s="38"/>
      <c r="D80" s="38"/>
      <c r="E80" s="38"/>
      <c r="F80" s="38"/>
      <c r="G80" s="38"/>
      <c r="H80" s="38"/>
      <c r="I80" s="38"/>
      <c r="J80" s="38"/>
      <c r="K80" s="9"/>
      <c r="L80" s="9"/>
    </row>
    <row r="81" spans="1:12" ht="15">
      <c r="A81" s="67">
        <v>78</v>
      </c>
      <c r="B81" s="38"/>
      <c r="C81" s="38"/>
      <c r="D81" s="38"/>
      <c r="E81" s="38"/>
      <c r="F81" s="38"/>
      <c r="G81" s="38"/>
      <c r="H81" s="38"/>
      <c r="I81" s="38"/>
      <c r="J81" s="38"/>
      <c r="K81" s="9"/>
      <c r="L81" s="9"/>
    </row>
    <row r="82" spans="1:12" ht="15">
      <c r="A82" s="67">
        <v>79</v>
      </c>
      <c r="B82" s="38"/>
      <c r="C82" s="38"/>
      <c r="D82" s="38"/>
      <c r="E82" s="38"/>
      <c r="F82" s="38"/>
      <c r="G82" s="38"/>
      <c r="H82" s="38"/>
      <c r="I82" s="38"/>
      <c r="J82" s="38"/>
      <c r="K82" s="9"/>
      <c r="L82" s="9"/>
    </row>
    <row r="83" spans="1:12" ht="15">
      <c r="A83" s="67">
        <v>80</v>
      </c>
      <c r="B83" s="38"/>
      <c r="C83" s="38"/>
      <c r="D83" s="38"/>
      <c r="E83" s="38"/>
      <c r="F83" s="38"/>
      <c r="G83" s="38"/>
      <c r="H83" s="38"/>
      <c r="I83" s="38"/>
      <c r="J83" s="38"/>
      <c r="K83" s="9"/>
      <c r="L83" s="9"/>
    </row>
    <row r="84" spans="1:12" ht="15">
      <c r="A84" s="67">
        <v>81</v>
      </c>
      <c r="B84" s="38"/>
      <c r="C84" s="38"/>
      <c r="D84" s="38"/>
      <c r="E84" s="38"/>
      <c r="F84" s="38"/>
      <c r="G84" s="38"/>
      <c r="H84" s="38"/>
      <c r="I84" s="38"/>
      <c r="J84" s="38"/>
      <c r="K84" s="9"/>
      <c r="L84" s="9"/>
    </row>
    <row r="85" spans="1:12" ht="15">
      <c r="A85" s="67">
        <v>82</v>
      </c>
      <c r="B85" s="38"/>
      <c r="C85" s="38"/>
      <c r="D85" s="38"/>
      <c r="E85" s="38"/>
      <c r="F85" s="38"/>
      <c r="G85" s="38"/>
      <c r="H85" s="38"/>
      <c r="I85" s="38"/>
      <c r="J85" s="38"/>
      <c r="K85" s="9"/>
      <c r="L85" s="9"/>
    </row>
    <row r="86" spans="1:12" ht="15">
      <c r="A86" s="67">
        <v>83</v>
      </c>
      <c r="B86" s="38"/>
      <c r="C86" s="38"/>
      <c r="D86" s="38"/>
      <c r="E86" s="38"/>
      <c r="F86" s="38"/>
      <c r="G86" s="38"/>
      <c r="H86" s="38"/>
      <c r="I86" s="38"/>
      <c r="J86" s="38"/>
      <c r="K86" s="9"/>
      <c r="L86" s="9"/>
    </row>
    <row r="87" spans="1:12" ht="15">
      <c r="A87" s="67">
        <v>84</v>
      </c>
      <c r="B87" s="38"/>
      <c r="C87" s="38"/>
      <c r="D87" s="38"/>
      <c r="E87" s="38"/>
      <c r="F87" s="38"/>
      <c r="G87" s="38"/>
      <c r="H87" s="38"/>
      <c r="I87" s="38"/>
      <c r="J87" s="38"/>
      <c r="K87" s="9"/>
      <c r="L87" s="9"/>
    </row>
    <row r="88" spans="1:12" ht="15">
      <c r="A88" s="67">
        <v>85</v>
      </c>
      <c r="B88" s="38"/>
      <c r="C88" s="38"/>
      <c r="D88" s="38"/>
      <c r="E88" s="38"/>
      <c r="F88" s="38"/>
      <c r="G88" s="38"/>
      <c r="H88" s="38"/>
      <c r="I88" s="38"/>
      <c r="J88" s="38"/>
      <c r="K88" s="9"/>
      <c r="L88" s="9"/>
    </row>
    <row r="89" spans="1:12" ht="15">
      <c r="A89" s="67">
        <v>86</v>
      </c>
      <c r="B89" s="38"/>
      <c r="C89" s="38"/>
      <c r="D89" s="38"/>
      <c r="E89" s="38"/>
      <c r="F89" s="38"/>
      <c r="G89" s="38"/>
      <c r="H89" s="38"/>
      <c r="I89" s="38"/>
      <c r="J89" s="38"/>
      <c r="K89" s="9"/>
      <c r="L89" s="9"/>
    </row>
    <row r="90" spans="1:12" ht="15">
      <c r="A90" s="67">
        <v>87</v>
      </c>
      <c r="B90" s="38"/>
      <c r="C90" s="38"/>
      <c r="D90" s="38"/>
      <c r="E90" s="38"/>
      <c r="F90" s="38"/>
      <c r="G90" s="38"/>
      <c r="H90" s="38"/>
      <c r="I90" s="38"/>
      <c r="J90" s="38"/>
      <c r="K90" s="9"/>
      <c r="L90" s="9"/>
    </row>
    <row r="91" spans="1:12" ht="15">
      <c r="A91" s="67">
        <v>88</v>
      </c>
      <c r="B91" s="38"/>
      <c r="C91" s="38"/>
      <c r="D91" s="38"/>
      <c r="E91" s="38"/>
      <c r="F91" s="38"/>
      <c r="G91" s="38"/>
      <c r="H91" s="38"/>
      <c r="I91" s="38"/>
      <c r="J91" s="38"/>
      <c r="K91" s="9"/>
      <c r="L91" s="9"/>
    </row>
    <row r="92" spans="1:12" ht="15">
      <c r="A92" s="67">
        <v>89</v>
      </c>
      <c r="B92" s="38"/>
      <c r="C92" s="38"/>
      <c r="D92" s="38"/>
      <c r="E92" s="38"/>
      <c r="F92" s="38"/>
      <c r="G92" s="38"/>
      <c r="H92" s="38"/>
      <c r="I92" s="38"/>
      <c r="J92" s="38"/>
      <c r="K92" s="9"/>
      <c r="L92" s="9"/>
    </row>
    <row r="93" spans="1:12" ht="15">
      <c r="A93" s="67">
        <v>90</v>
      </c>
      <c r="B93" s="38"/>
      <c r="C93" s="38"/>
      <c r="D93" s="38"/>
      <c r="E93" s="38"/>
      <c r="F93" s="38"/>
      <c r="G93" s="38"/>
      <c r="H93" s="38"/>
      <c r="I93" s="38"/>
      <c r="J93" s="38"/>
      <c r="K93" s="9"/>
      <c r="L93" s="9"/>
    </row>
    <row r="94" spans="1:12" ht="15">
      <c r="A94" s="67">
        <v>91</v>
      </c>
      <c r="B94" s="38"/>
      <c r="C94" s="38"/>
      <c r="D94" s="38"/>
      <c r="E94" s="38"/>
      <c r="F94" s="38"/>
      <c r="G94" s="38"/>
      <c r="H94" s="38"/>
      <c r="I94" s="38"/>
      <c r="J94" s="38"/>
      <c r="K94" s="9"/>
      <c r="L94" s="9"/>
    </row>
    <row r="95" spans="1:12" ht="15">
      <c r="A95" s="67">
        <v>92</v>
      </c>
      <c r="B95" s="38"/>
      <c r="C95" s="38"/>
      <c r="D95" s="38"/>
      <c r="E95" s="38"/>
      <c r="F95" s="38"/>
      <c r="G95" s="38"/>
      <c r="H95" s="38"/>
      <c r="I95" s="38"/>
      <c r="J95" s="38"/>
      <c r="K95" s="9"/>
      <c r="L95" s="9"/>
    </row>
    <row r="96" spans="1:12" ht="15">
      <c r="A96" s="67">
        <v>93</v>
      </c>
      <c r="B96" s="38"/>
      <c r="C96" s="38"/>
      <c r="D96" s="38"/>
      <c r="E96" s="38"/>
      <c r="F96" s="38"/>
      <c r="G96" s="38"/>
      <c r="H96" s="38"/>
      <c r="I96" s="38"/>
      <c r="J96" s="38"/>
      <c r="K96" s="9"/>
      <c r="L96" s="9"/>
    </row>
    <row r="97" spans="1:12" ht="15">
      <c r="A97" s="67">
        <v>94</v>
      </c>
      <c r="B97" s="67"/>
      <c r="C97" s="67"/>
      <c r="D97" s="67"/>
      <c r="E97" s="67"/>
      <c r="F97" s="67"/>
      <c r="G97" s="67"/>
      <c r="H97" s="67"/>
      <c r="I97" s="9"/>
      <c r="J97" s="9"/>
      <c r="K97" s="9"/>
      <c r="L97" s="9"/>
    </row>
    <row r="98" spans="1:12" ht="15">
      <c r="A98" s="67">
        <v>95</v>
      </c>
      <c r="B98" s="67"/>
      <c r="C98" s="67"/>
      <c r="D98" s="67"/>
      <c r="E98" s="67"/>
      <c r="F98" s="67"/>
      <c r="G98" s="67"/>
      <c r="H98" s="67"/>
      <c r="I98" s="9"/>
      <c r="J98" s="9"/>
      <c r="K98" s="9"/>
      <c r="L98" s="9"/>
    </row>
    <row r="99" spans="1:12" ht="15">
      <c r="A99" s="67">
        <v>96</v>
      </c>
      <c r="B99" s="67"/>
      <c r="C99" s="67"/>
      <c r="D99" s="67"/>
      <c r="E99" s="67"/>
      <c r="F99" s="67"/>
      <c r="G99" s="67"/>
      <c r="H99" s="67"/>
      <c r="I99" s="9"/>
      <c r="J99" s="9"/>
      <c r="K99" s="9"/>
      <c r="L99" s="9"/>
    </row>
    <row r="100" spans="1:12" ht="15">
      <c r="A100" s="67">
        <v>97</v>
      </c>
      <c r="B100" s="67"/>
      <c r="C100" s="67"/>
      <c r="D100" s="67"/>
      <c r="E100" s="67"/>
      <c r="F100" s="67"/>
      <c r="G100" s="67"/>
      <c r="H100" s="67"/>
      <c r="I100" s="9"/>
      <c r="J100" s="9"/>
      <c r="K100" s="9"/>
      <c r="L100" s="9"/>
    </row>
    <row r="101" spans="1:12" ht="15">
      <c r="A101" s="67">
        <v>98</v>
      </c>
      <c r="B101" s="67"/>
      <c r="C101" s="67"/>
      <c r="D101" s="67"/>
      <c r="E101" s="67"/>
      <c r="F101" s="67"/>
      <c r="G101" s="67"/>
      <c r="H101" s="67"/>
      <c r="I101" s="9"/>
      <c r="J101" s="9"/>
      <c r="K101" s="9"/>
      <c r="L101" s="9"/>
    </row>
    <row r="102" spans="1:12" ht="15">
      <c r="A102" s="67">
        <v>99</v>
      </c>
      <c r="B102" s="67"/>
      <c r="C102" s="67"/>
      <c r="D102" s="67"/>
      <c r="E102" s="67"/>
      <c r="F102" s="67"/>
      <c r="G102" s="67"/>
      <c r="H102" s="67"/>
      <c r="I102" s="9"/>
      <c r="J102" s="9"/>
      <c r="K102" s="9"/>
      <c r="L102" s="9"/>
    </row>
    <row r="103" spans="1:12" ht="15">
      <c r="A103" s="67">
        <v>100</v>
      </c>
      <c r="B103" s="67"/>
      <c r="C103" s="67"/>
      <c r="D103" s="67"/>
      <c r="E103" s="67"/>
      <c r="F103" s="67"/>
      <c r="G103" s="67"/>
      <c r="H103" s="67"/>
      <c r="I103" s="9"/>
      <c r="J103" s="9"/>
      <c r="K103" s="9"/>
      <c r="L103" s="9"/>
    </row>
    <row r="104" spans="1:12" ht="15">
      <c r="A104" s="67">
        <v>101</v>
      </c>
      <c r="B104" s="67"/>
      <c r="C104" s="67"/>
      <c r="D104" s="67"/>
      <c r="E104" s="67"/>
      <c r="F104" s="67"/>
      <c r="G104" s="67"/>
      <c r="H104" s="67"/>
      <c r="K104" s="9"/>
      <c r="L104" s="9"/>
    </row>
    <row r="105" spans="1:12" ht="15">
      <c r="A105" s="67">
        <v>102</v>
      </c>
      <c r="B105" s="67"/>
      <c r="C105" s="67"/>
      <c r="D105" s="67"/>
      <c r="E105" s="67"/>
      <c r="F105" s="67"/>
      <c r="G105" s="67"/>
      <c r="H105" s="67"/>
      <c r="K105" s="9"/>
      <c r="L105" s="9"/>
    </row>
    <row r="106" spans="1:12" ht="15">
      <c r="A106" s="67">
        <v>103</v>
      </c>
      <c r="B106" s="67"/>
      <c r="C106" s="67"/>
      <c r="D106" s="67"/>
      <c r="E106" s="67"/>
      <c r="F106" s="67"/>
      <c r="G106" s="67"/>
      <c r="H106" s="67"/>
      <c r="K106" s="9"/>
      <c r="L106" s="9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6">
      <selection activeCell="D26" sqref="D26"/>
    </sheetView>
  </sheetViews>
  <sheetFormatPr defaultColWidth="9.140625" defaultRowHeight="12.75"/>
  <cols>
    <col min="2" max="2" width="49.28125" style="88" customWidth="1"/>
    <col min="3" max="3" width="25.7109375" style="0" customWidth="1"/>
    <col min="4" max="4" width="21.00390625" style="0" customWidth="1"/>
  </cols>
  <sheetData>
    <row r="1" spans="1:4" ht="15">
      <c r="A1" s="67">
        <v>1</v>
      </c>
      <c r="B1" s="49" t="s">
        <v>111</v>
      </c>
      <c r="C1" s="27" t="s">
        <v>186</v>
      </c>
      <c r="D1" s="38"/>
    </row>
    <row r="2" spans="1:4" ht="15">
      <c r="A2" s="67">
        <v>2</v>
      </c>
      <c r="B2" s="49" t="s">
        <v>112</v>
      </c>
      <c r="C2" s="27" t="s">
        <v>186</v>
      </c>
      <c r="D2" s="38"/>
    </row>
    <row r="3" spans="1:4" ht="15">
      <c r="A3" s="67">
        <v>3</v>
      </c>
      <c r="B3" s="49" t="s">
        <v>202</v>
      </c>
      <c r="C3" s="27" t="s">
        <v>132</v>
      </c>
      <c r="D3" s="38"/>
    </row>
    <row r="4" spans="1:4" ht="15">
      <c r="A4" s="67">
        <v>4</v>
      </c>
      <c r="B4" s="49" t="s">
        <v>179</v>
      </c>
      <c r="C4" s="27" t="s">
        <v>180</v>
      </c>
      <c r="D4" s="38"/>
    </row>
    <row r="5" spans="1:4" ht="15">
      <c r="A5" s="67">
        <v>5</v>
      </c>
      <c r="B5" s="49" t="s">
        <v>209</v>
      </c>
      <c r="C5" s="27" t="s">
        <v>132</v>
      </c>
      <c r="D5" s="38"/>
    </row>
    <row r="6" spans="1:4" ht="15">
      <c r="A6" s="67">
        <v>6</v>
      </c>
      <c r="B6" s="49" t="s">
        <v>188</v>
      </c>
      <c r="C6" s="27" t="s">
        <v>132</v>
      </c>
      <c r="D6" s="38"/>
    </row>
    <row r="7" spans="1:4" ht="15">
      <c r="A7" s="67">
        <v>7</v>
      </c>
      <c r="B7" s="49" t="s">
        <v>189</v>
      </c>
      <c r="C7" s="27" t="s">
        <v>132</v>
      </c>
      <c r="D7" s="38"/>
    </row>
    <row r="8" spans="1:4" ht="15">
      <c r="A8" s="67">
        <v>8</v>
      </c>
      <c r="B8" s="49" t="s">
        <v>190</v>
      </c>
      <c r="C8" s="27" t="s">
        <v>132</v>
      </c>
      <c r="D8" s="38"/>
    </row>
    <row r="9" spans="1:4" ht="15">
      <c r="A9" s="67">
        <v>9</v>
      </c>
      <c r="B9" s="49" t="s">
        <v>181</v>
      </c>
      <c r="C9" s="27" t="s">
        <v>132</v>
      </c>
      <c r="D9" s="38"/>
    </row>
    <row r="10" spans="1:4" ht="15">
      <c r="A10" s="67">
        <v>10</v>
      </c>
      <c r="B10" s="49" t="s">
        <v>205</v>
      </c>
      <c r="C10" s="27" t="s">
        <v>132</v>
      </c>
      <c r="D10" s="38"/>
    </row>
    <row r="11" spans="1:4" ht="15">
      <c r="A11" s="68">
        <v>11</v>
      </c>
      <c r="B11" s="49" t="s">
        <v>191</v>
      </c>
      <c r="C11" s="27" t="s">
        <v>132</v>
      </c>
      <c r="D11" s="38"/>
    </row>
    <row r="12" spans="1:4" ht="15">
      <c r="A12" s="68">
        <v>12</v>
      </c>
      <c r="B12" s="83" t="s">
        <v>121</v>
      </c>
      <c r="C12" s="27" t="s">
        <v>132</v>
      </c>
      <c r="D12" s="38"/>
    </row>
    <row r="13" spans="1:4" ht="15">
      <c r="A13" s="68">
        <v>13</v>
      </c>
      <c r="B13" s="83" t="s">
        <v>122</v>
      </c>
      <c r="C13" s="27" t="s">
        <v>132</v>
      </c>
      <c r="D13" s="38"/>
    </row>
    <row r="14" spans="1:4" ht="15">
      <c r="A14" s="68">
        <v>14</v>
      </c>
      <c r="B14" s="83" t="s">
        <v>123</v>
      </c>
      <c r="C14" s="27" t="s">
        <v>132</v>
      </c>
      <c r="D14" s="38"/>
    </row>
    <row r="15" spans="1:4" ht="15">
      <c r="A15" s="68">
        <v>15</v>
      </c>
      <c r="B15" s="83" t="s">
        <v>192</v>
      </c>
      <c r="C15" s="27" t="s">
        <v>132</v>
      </c>
      <c r="D15" s="38"/>
    </row>
    <row r="16" spans="1:4" ht="15">
      <c r="A16" s="67">
        <v>16</v>
      </c>
      <c r="B16" s="83" t="s">
        <v>193</v>
      </c>
      <c r="C16" s="27" t="s">
        <v>132</v>
      </c>
      <c r="D16" s="38"/>
    </row>
    <row r="17" spans="1:4" ht="15">
      <c r="A17" s="68">
        <v>17</v>
      </c>
      <c r="B17" s="83" t="s">
        <v>124</v>
      </c>
      <c r="C17" s="27" t="s">
        <v>132</v>
      </c>
      <c r="D17" s="38"/>
    </row>
    <row r="18" spans="1:4" ht="15">
      <c r="A18" s="67">
        <v>18</v>
      </c>
      <c r="B18" s="84" t="s">
        <v>125</v>
      </c>
      <c r="C18" s="27" t="s">
        <v>186</v>
      </c>
      <c r="D18" s="38"/>
    </row>
    <row r="19" spans="1:4" ht="15">
      <c r="A19" s="68">
        <v>19</v>
      </c>
      <c r="B19" s="83" t="s">
        <v>194</v>
      </c>
      <c r="C19" s="27" t="s">
        <v>132</v>
      </c>
      <c r="D19" s="38"/>
    </row>
    <row r="20" spans="1:4" ht="15">
      <c r="A20" s="68">
        <v>20</v>
      </c>
      <c r="B20" s="83" t="s">
        <v>195</v>
      </c>
      <c r="C20" s="27" t="s">
        <v>132</v>
      </c>
      <c r="D20" s="38"/>
    </row>
    <row r="21" spans="1:4" ht="15">
      <c r="A21" s="68">
        <v>21</v>
      </c>
      <c r="B21" s="83" t="s">
        <v>207</v>
      </c>
      <c r="C21" s="27" t="s">
        <v>132</v>
      </c>
      <c r="D21" s="38"/>
    </row>
    <row r="22" spans="1:4" ht="15">
      <c r="A22" s="67">
        <v>22</v>
      </c>
      <c r="B22" s="83" t="s">
        <v>126</v>
      </c>
      <c r="C22" s="27" t="s">
        <v>186</v>
      </c>
      <c r="D22" s="38"/>
    </row>
    <row r="23" spans="1:4" ht="15">
      <c r="A23" s="67">
        <v>23</v>
      </c>
      <c r="B23" s="83" t="s">
        <v>200</v>
      </c>
      <c r="C23" s="27" t="s">
        <v>68</v>
      </c>
      <c r="D23" s="38"/>
    </row>
    <row r="24" spans="1:4" ht="15">
      <c r="A24" s="68">
        <v>24</v>
      </c>
      <c r="B24" s="83" t="s">
        <v>201</v>
      </c>
      <c r="C24" s="26" t="s">
        <v>68</v>
      </c>
      <c r="D24" s="38"/>
    </row>
    <row r="25" spans="1:4" ht="15">
      <c r="A25" s="68">
        <v>25</v>
      </c>
      <c r="B25" s="43" t="s">
        <v>128</v>
      </c>
      <c r="C25" s="26" t="s">
        <v>68</v>
      </c>
      <c r="D25" s="38"/>
    </row>
    <row r="26" spans="1:4" ht="15">
      <c r="A26" s="68">
        <v>26</v>
      </c>
      <c r="B26" s="43" t="s">
        <v>129</v>
      </c>
      <c r="C26" s="26" t="s">
        <v>68</v>
      </c>
      <c r="D26" s="38"/>
    </row>
    <row r="27" spans="1:4" ht="15">
      <c r="A27" s="68">
        <v>27</v>
      </c>
      <c r="B27" s="43" t="s">
        <v>130</v>
      </c>
      <c r="C27" s="26" t="s">
        <v>68</v>
      </c>
      <c r="D27" s="38"/>
    </row>
    <row r="28" spans="1:4" ht="15">
      <c r="A28" s="68">
        <v>28</v>
      </c>
      <c r="B28" s="43" t="s">
        <v>196</v>
      </c>
      <c r="C28" s="26" t="s">
        <v>68</v>
      </c>
      <c r="D28" s="38"/>
    </row>
    <row r="29" spans="1:4" ht="15">
      <c r="A29" s="68">
        <v>29</v>
      </c>
      <c r="B29" s="43" t="s">
        <v>197</v>
      </c>
      <c r="C29" s="27" t="s">
        <v>31</v>
      </c>
      <c r="D29" s="38"/>
    </row>
    <row r="30" spans="1:4" ht="15">
      <c r="A30" s="68">
        <v>30</v>
      </c>
      <c r="B30" s="43"/>
      <c r="D30" s="38"/>
    </row>
    <row r="31" spans="1:4" ht="15">
      <c r="A31" s="68">
        <v>31</v>
      </c>
      <c r="B31" s="43"/>
      <c r="C31" s="27"/>
      <c r="D31" s="38"/>
    </row>
    <row r="32" spans="1:4" ht="15">
      <c r="A32" s="67">
        <v>32</v>
      </c>
      <c r="B32" s="43" t="s">
        <v>133</v>
      </c>
      <c r="C32" s="27" t="s">
        <v>132</v>
      </c>
      <c r="D32" s="38"/>
    </row>
    <row r="33" spans="1:4" ht="15">
      <c r="A33" s="67">
        <v>33</v>
      </c>
      <c r="B33" s="43" t="s">
        <v>139</v>
      </c>
      <c r="C33" s="27" t="s">
        <v>132</v>
      </c>
      <c r="D33" s="38"/>
    </row>
    <row r="34" spans="1:4" ht="15">
      <c r="A34" s="67">
        <v>34</v>
      </c>
      <c r="B34" s="43" t="s">
        <v>140</v>
      </c>
      <c r="C34" s="27" t="s">
        <v>132</v>
      </c>
      <c r="D34" s="38"/>
    </row>
    <row r="35" spans="1:4" ht="15">
      <c r="A35" s="67">
        <v>35</v>
      </c>
      <c r="B35" s="43" t="s">
        <v>141</v>
      </c>
      <c r="C35" s="27" t="s">
        <v>132</v>
      </c>
      <c r="D35" s="38"/>
    </row>
    <row r="36" spans="1:4" ht="15">
      <c r="A36" s="67">
        <v>36</v>
      </c>
      <c r="B36" s="43" t="s">
        <v>142</v>
      </c>
      <c r="C36" s="27" t="s">
        <v>132</v>
      </c>
      <c r="D36" s="38"/>
    </row>
    <row r="37" spans="1:4" ht="15">
      <c r="A37" s="67">
        <v>37</v>
      </c>
      <c r="B37" s="85" t="s">
        <v>144</v>
      </c>
      <c r="C37" s="27" t="s">
        <v>132</v>
      </c>
      <c r="D37" s="38"/>
    </row>
    <row r="38" spans="1:4" ht="15">
      <c r="A38" s="67">
        <v>38</v>
      </c>
      <c r="B38" s="85" t="s">
        <v>145</v>
      </c>
      <c r="C38" s="27" t="s">
        <v>132</v>
      </c>
      <c r="D38" s="38"/>
    </row>
    <row r="39" spans="1:4" ht="15">
      <c r="A39" s="67">
        <v>39</v>
      </c>
      <c r="B39" s="43" t="s">
        <v>146</v>
      </c>
      <c r="C39" s="27" t="s">
        <v>132</v>
      </c>
      <c r="D39" s="38"/>
    </row>
    <row r="40" spans="1:4" ht="15">
      <c r="A40" s="67">
        <v>40</v>
      </c>
      <c r="B40" s="43" t="s">
        <v>147</v>
      </c>
      <c r="C40" s="27" t="s">
        <v>132</v>
      </c>
      <c r="D40" s="38"/>
    </row>
    <row r="41" spans="1:4" ht="15">
      <c r="A41" s="67">
        <v>41</v>
      </c>
      <c r="B41" s="43" t="s">
        <v>148</v>
      </c>
      <c r="C41" s="27" t="s">
        <v>132</v>
      </c>
      <c r="D41" s="38"/>
    </row>
    <row r="42" spans="1:4" ht="15">
      <c r="A42" s="67">
        <v>42</v>
      </c>
      <c r="B42" s="43" t="s">
        <v>149</v>
      </c>
      <c r="C42" s="27" t="s">
        <v>132</v>
      </c>
      <c r="D42" s="38"/>
    </row>
    <row r="43" spans="1:4" ht="15">
      <c r="A43" s="67">
        <v>43</v>
      </c>
      <c r="B43" s="43" t="s">
        <v>184</v>
      </c>
      <c r="C43" s="27" t="s">
        <v>132</v>
      </c>
      <c r="D43" s="38"/>
    </row>
    <row r="44" spans="1:4" ht="15">
      <c r="A44" s="67">
        <v>44</v>
      </c>
      <c r="B44" s="43" t="s">
        <v>150</v>
      </c>
      <c r="C44" s="27" t="s">
        <v>132</v>
      </c>
      <c r="D44" s="38"/>
    </row>
    <row r="45" spans="1:4" ht="15">
      <c r="A45" s="67">
        <v>45</v>
      </c>
      <c r="B45" s="43" t="s">
        <v>151</v>
      </c>
      <c r="C45" s="27" t="s">
        <v>132</v>
      </c>
      <c r="D45" s="38"/>
    </row>
    <row r="46" spans="1:4" ht="15">
      <c r="A46" s="67">
        <v>46</v>
      </c>
      <c r="B46" s="43" t="s">
        <v>185</v>
      </c>
      <c r="C46" s="27" t="s">
        <v>132</v>
      </c>
      <c r="D46" s="38"/>
    </row>
    <row r="47" spans="1:4" ht="15">
      <c r="A47" s="67">
        <v>47</v>
      </c>
      <c r="B47" s="43" t="s">
        <v>152</v>
      </c>
      <c r="C47" s="27" t="s">
        <v>132</v>
      </c>
      <c r="D47" s="38"/>
    </row>
    <row r="48" spans="1:4" ht="15">
      <c r="A48" s="67">
        <v>48</v>
      </c>
      <c r="B48" s="43" t="s">
        <v>156</v>
      </c>
      <c r="C48" s="27" t="s">
        <v>132</v>
      </c>
      <c r="D48" s="38"/>
    </row>
    <row r="49" spans="1:4" ht="15">
      <c r="A49" s="67">
        <v>49</v>
      </c>
      <c r="B49" s="43" t="s">
        <v>157</v>
      </c>
      <c r="C49" s="27" t="s">
        <v>132</v>
      </c>
      <c r="D49" s="38"/>
    </row>
    <row r="50" spans="1:4" ht="15">
      <c r="A50" s="67">
        <v>50</v>
      </c>
      <c r="B50" s="43" t="s">
        <v>198</v>
      </c>
      <c r="C50" s="27" t="s">
        <v>132</v>
      </c>
      <c r="D50" s="38"/>
    </row>
    <row r="51" spans="1:4" ht="15">
      <c r="A51" s="67">
        <v>51</v>
      </c>
      <c r="B51" s="43" t="s">
        <v>158</v>
      </c>
      <c r="C51" s="27" t="s">
        <v>132</v>
      </c>
      <c r="D51" s="38"/>
    </row>
    <row r="52" spans="1:4" ht="15">
      <c r="A52" s="67">
        <v>52</v>
      </c>
      <c r="B52" s="43" t="s">
        <v>159</v>
      </c>
      <c r="C52" s="27" t="s">
        <v>132</v>
      </c>
      <c r="D52" s="38"/>
    </row>
    <row r="53" spans="1:4" ht="15">
      <c r="A53" s="67">
        <v>53</v>
      </c>
      <c r="B53" s="43" t="s">
        <v>160</v>
      </c>
      <c r="C53" s="27" t="s">
        <v>132</v>
      </c>
      <c r="D53" s="38"/>
    </row>
    <row r="54" spans="1:4" ht="15">
      <c r="A54" s="67">
        <v>54</v>
      </c>
      <c r="B54" s="43" t="s">
        <v>161</v>
      </c>
      <c r="C54" s="27" t="s">
        <v>132</v>
      </c>
      <c r="D54" s="38"/>
    </row>
    <row r="55" spans="1:4" ht="15">
      <c r="A55" s="67">
        <v>55</v>
      </c>
      <c r="B55" s="43" t="s">
        <v>162</v>
      </c>
      <c r="C55" s="27" t="s">
        <v>132</v>
      </c>
      <c r="D55" s="38"/>
    </row>
    <row r="56" spans="1:4" ht="15">
      <c r="A56" s="67">
        <v>56</v>
      </c>
      <c r="B56" s="43" t="s">
        <v>162</v>
      </c>
      <c r="C56" s="27" t="s">
        <v>132</v>
      </c>
      <c r="D56" s="38"/>
    </row>
    <row r="57" spans="1:4" ht="15">
      <c r="A57" s="67">
        <v>57</v>
      </c>
      <c r="B57" s="43" t="s">
        <v>199</v>
      </c>
      <c r="C57" s="27" t="s">
        <v>132</v>
      </c>
      <c r="D57" s="38"/>
    </row>
    <row r="58" spans="1:4" ht="15">
      <c r="A58" s="67">
        <v>58</v>
      </c>
      <c r="B58" s="43" t="s">
        <v>163</v>
      </c>
      <c r="C58" s="27" t="s">
        <v>132</v>
      </c>
      <c r="D58" s="38"/>
    </row>
    <row r="59" spans="1:4" ht="15">
      <c r="A59" s="67">
        <v>59</v>
      </c>
      <c r="B59" s="43" t="s">
        <v>166</v>
      </c>
      <c r="C59" s="27" t="s">
        <v>132</v>
      </c>
      <c r="D59" s="38"/>
    </row>
    <row r="60" spans="1:4" ht="15">
      <c r="A60" s="67">
        <v>60</v>
      </c>
      <c r="B60" s="43" t="s">
        <v>167</v>
      </c>
      <c r="C60" s="27" t="s">
        <v>132</v>
      </c>
      <c r="D60" s="38"/>
    </row>
    <row r="61" spans="1:4" ht="15">
      <c r="A61" s="67">
        <v>61</v>
      </c>
      <c r="B61" s="43" t="s">
        <v>168</v>
      </c>
      <c r="C61" s="27" t="s">
        <v>132</v>
      </c>
      <c r="D61" s="38"/>
    </row>
    <row r="62" spans="1:4" ht="15">
      <c r="A62" s="67">
        <v>62</v>
      </c>
      <c r="B62" s="43" t="s">
        <v>169</v>
      </c>
      <c r="C62" s="27" t="s">
        <v>132</v>
      </c>
      <c r="D62" s="38"/>
    </row>
    <row r="63" spans="1:4" ht="15">
      <c r="A63" s="67">
        <v>63</v>
      </c>
      <c r="B63" s="43" t="s">
        <v>170</v>
      </c>
      <c r="C63" s="27" t="s">
        <v>132</v>
      </c>
      <c r="D63" s="38"/>
    </row>
    <row r="64" spans="1:4" ht="15">
      <c r="A64" s="67">
        <v>64</v>
      </c>
      <c r="B64" s="43" t="s">
        <v>171</v>
      </c>
      <c r="C64" s="27" t="s">
        <v>132</v>
      </c>
      <c r="D64" s="38"/>
    </row>
    <row r="65" spans="1:4" ht="15">
      <c r="A65" s="67">
        <v>65</v>
      </c>
      <c r="B65" s="43" t="s">
        <v>172</v>
      </c>
      <c r="C65" s="27" t="s">
        <v>132</v>
      </c>
      <c r="D65" s="38"/>
    </row>
    <row r="66" spans="1:4" ht="15">
      <c r="A66" s="67">
        <v>66</v>
      </c>
      <c r="B66" s="43" t="s">
        <v>173</v>
      </c>
      <c r="C66" s="27" t="s">
        <v>132</v>
      </c>
      <c r="D66" s="38"/>
    </row>
    <row r="67" spans="1:4" ht="15">
      <c r="A67" s="43">
        <v>67</v>
      </c>
      <c r="B67" s="43" t="s">
        <v>174</v>
      </c>
      <c r="C67" s="27" t="s">
        <v>132</v>
      </c>
      <c r="D67" s="38"/>
    </row>
    <row r="68" spans="1:4" ht="15">
      <c r="A68" s="67">
        <v>68</v>
      </c>
      <c r="B68" s="43" t="s">
        <v>175</v>
      </c>
      <c r="C68" s="27" t="s">
        <v>132</v>
      </c>
      <c r="D68" s="38"/>
    </row>
    <row r="69" spans="1:4" ht="15">
      <c r="A69" s="67">
        <v>69</v>
      </c>
      <c r="B69" s="43" t="s">
        <v>176</v>
      </c>
      <c r="C69" s="27" t="s">
        <v>132</v>
      </c>
      <c r="D69" s="38"/>
    </row>
    <row r="70" spans="1:4" ht="15">
      <c r="A70" s="67">
        <v>70</v>
      </c>
      <c r="B70" s="43" t="s">
        <v>177</v>
      </c>
      <c r="C70" s="27" t="s">
        <v>132</v>
      </c>
      <c r="D70" s="38"/>
    </row>
    <row r="71" spans="1:3" ht="15">
      <c r="A71" s="67">
        <v>71</v>
      </c>
      <c r="B71" s="43" t="s">
        <v>210</v>
      </c>
      <c r="C71" s="27" t="s">
        <v>132</v>
      </c>
    </row>
    <row r="72" spans="1:3" ht="15">
      <c r="A72" s="67">
        <v>72</v>
      </c>
      <c r="B72" s="43" t="s">
        <v>208</v>
      </c>
      <c r="C72" s="27" t="s">
        <v>132</v>
      </c>
    </row>
    <row r="73" spans="1:3" ht="15">
      <c r="A73" s="67">
        <v>73</v>
      </c>
      <c r="B73" s="43" t="s">
        <v>203</v>
      </c>
      <c r="C73" s="27" t="s">
        <v>132</v>
      </c>
    </row>
    <row r="74" spans="1:3" ht="15">
      <c r="A74" s="67">
        <v>74</v>
      </c>
      <c r="B74" s="43"/>
      <c r="C74" s="27"/>
    </row>
    <row r="75" spans="1:2" ht="15">
      <c r="A75" s="67">
        <v>75</v>
      </c>
      <c r="B75" s="43"/>
    </row>
    <row r="76" spans="1:2" ht="15">
      <c r="A76" s="67">
        <v>76</v>
      </c>
      <c r="B76" s="43"/>
    </row>
    <row r="77" spans="1:2" ht="15">
      <c r="A77" s="67">
        <v>77</v>
      </c>
      <c r="B77" s="43"/>
    </row>
    <row r="78" spans="1:2" ht="15">
      <c r="A78" s="67">
        <v>78</v>
      </c>
      <c r="B78" s="43"/>
    </row>
    <row r="79" spans="1:2" ht="15">
      <c r="A79" s="67">
        <v>79</v>
      </c>
      <c r="B79" s="43"/>
    </row>
    <row r="80" spans="1:2" ht="15">
      <c r="A80" s="67">
        <v>80</v>
      </c>
      <c r="B80" s="43"/>
    </row>
    <row r="81" spans="1:2" ht="15">
      <c r="A81" s="67">
        <v>81</v>
      </c>
      <c r="B81" s="43"/>
    </row>
    <row r="82" spans="1:2" ht="15">
      <c r="A82" s="67">
        <v>82</v>
      </c>
      <c r="B82" s="43"/>
    </row>
    <row r="83" spans="1:2" ht="15">
      <c r="A83" s="67">
        <v>83</v>
      </c>
      <c r="B83" s="43"/>
    </row>
    <row r="84" spans="1:2" ht="15">
      <c r="A84" s="67">
        <v>84</v>
      </c>
      <c r="B84" s="43"/>
    </row>
    <row r="85" spans="1:2" ht="15">
      <c r="A85" s="67">
        <v>85</v>
      </c>
      <c r="B85" s="43"/>
    </row>
    <row r="86" spans="1:2" ht="15">
      <c r="A86" s="67">
        <v>86</v>
      </c>
      <c r="B86" s="43"/>
    </row>
    <row r="87" spans="1:2" ht="15">
      <c r="A87" s="67">
        <v>87</v>
      </c>
      <c r="B87" s="43"/>
    </row>
    <row r="88" spans="1:2" ht="15">
      <c r="A88" s="67">
        <v>88</v>
      </c>
      <c r="B88" s="43"/>
    </row>
    <row r="89" spans="1:2" ht="15">
      <c r="A89" s="67">
        <v>89</v>
      </c>
      <c r="B89" s="43"/>
    </row>
    <row r="90" spans="1:2" ht="15">
      <c r="A90" s="67"/>
      <c r="B90" s="85"/>
    </row>
    <row r="91" spans="1:2" ht="15">
      <c r="A91" s="67"/>
      <c r="B91" s="86"/>
    </row>
    <row r="92" ht="15">
      <c r="B92" s="8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5.57421875" style="0" customWidth="1"/>
    <col min="2" max="2" width="17.7109375" style="0" hidden="1" customWidth="1"/>
    <col min="3" max="3" width="37.140625" style="0" customWidth="1"/>
    <col min="4" max="4" width="19.00390625" style="0" customWidth="1"/>
    <col min="5" max="5" width="10.421875" style="0" customWidth="1"/>
    <col min="6" max="6" width="7.421875" style="0" customWidth="1"/>
    <col min="7" max="7" width="10.28125" style="0" customWidth="1"/>
    <col min="8" max="8" width="14.28125" style="0" customWidth="1"/>
  </cols>
  <sheetData>
    <row r="1" spans="1:8" ht="12.75">
      <c r="A1">
        <v>2017</v>
      </c>
      <c r="D1" t="s">
        <v>108</v>
      </c>
      <c r="E1" t="s">
        <v>106</v>
      </c>
      <c r="H1" t="s">
        <v>107</v>
      </c>
    </row>
    <row r="2" spans="4:10" ht="12.75">
      <c r="D2" t="s">
        <v>15</v>
      </c>
      <c r="E2" t="s">
        <v>13</v>
      </c>
      <c r="F2" t="s">
        <v>14</v>
      </c>
      <c r="G2" t="s">
        <v>45</v>
      </c>
      <c r="H2" t="s">
        <v>16</v>
      </c>
      <c r="J2" t="s">
        <v>46</v>
      </c>
    </row>
    <row r="3" spans="1:10" ht="12.75">
      <c r="A3" t="s">
        <v>21</v>
      </c>
      <c r="B3" t="s">
        <v>26</v>
      </c>
      <c r="C3" s="3" t="s">
        <v>24</v>
      </c>
      <c r="E3" s="16"/>
      <c r="F3" s="16"/>
      <c r="G3" s="16"/>
      <c r="H3" s="16" t="s">
        <v>104</v>
      </c>
      <c r="J3" s="16"/>
    </row>
    <row r="4" spans="1:10" ht="12.75">
      <c r="A4" t="s">
        <v>22</v>
      </c>
      <c r="B4" t="s">
        <v>25</v>
      </c>
      <c r="C4" s="5" t="s">
        <v>23</v>
      </c>
      <c r="D4" s="16"/>
      <c r="E4" s="16"/>
      <c r="F4" s="16"/>
      <c r="G4" s="16"/>
      <c r="H4" s="16" t="s">
        <v>104</v>
      </c>
      <c r="J4" s="16" t="s">
        <v>104</v>
      </c>
    </row>
    <row r="5" spans="1:8" ht="12.75">
      <c r="A5" t="s">
        <v>36</v>
      </c>
      <c r="B5" t="s">
        <v>37</v>
      </c>
      <c r="C5" s="3" t="s">
        <v>63</v>
      </c>
      <c r="D5" s="16"/>
      <c r="E5" s="16"/>
      <c r="F5" s="16"/>
      <c r="G5" s="16"/>
      <c r="H5" s="16"/>
    </row>
    <row r="6" spans="1:3" ht="12.75">
      <c r="A6" t="s">
        <v>35</v>
      </c>
      <c r="B6" t="s">
        <v>27</v>
      </c>
      <c r="C6" s="3" t="s">
        <v>38</v>
      </c>
    </row>
    <row r="7" spans="1:8" ht="12.75">
      <c r="A7" t="s">
        <v>42</v>
      </c>
      <c r="B7" t="s">
        <v>43</v>
      </c>
      <c r="C7" s="3" t="s">
        <v>44</v>
      </c>
      <c r="D7" s="16"/>
      <c r="E7" s="16"/>
      <c r="F7" s="16"/>
      <c r="G7" s="16"/>
      <c r="H7" s="16" t="s">
        <v>104</v>
      </c>
    </row>
    <row r="8" spans="1:10" ht="12.75">
      <c r="A8" t="s">
        <v>52</v>
      </c>
      <c r="C8" t="s">
        <v>103</v>
      </c>
      <c r="D8" s="16"/>
      <c r="E8" s="16"/>
      <c r="F8" s="16"/>
      <c r="G8" s="16"/>
      <c r="H8" s="16" t="s">
        <v>104</v>
      </c>
      <c r="J8" t="s">
        <v>104</v>
      </c>
    </row>
    <row r="9" spans="1:10" ht="12.75">
      <c r="A9" s="16" t="s">
        <v>58</v>
      </c>
      <c r="C9" t="s">
        <v>59</v>
      </c>
      <c r="D9" s="16"/>
      <c r="E9" s="16"/>
      <c r="F9" s="16"/>
      <c r="G9" s="16"/>
      <c r="H9" s="16"/>
      <c r="J9" s="16" t="s">
        <v>105</v>
      </c>
    </row>
    <row r="10" spans="1:8" ht="12.75">
      <c r="A10" s="16" t="s">
        <v>61</v>
      </c>
      <c r="C10" t="s">
        <v>62</v>
      </c>
      <c r="D10" s="16"/>
      <c r="E10" s="16"/>
      <c r="F10" s="16"/>
      <c r="G10" s="16"/>
      <c r="H10" s="16"/>
    </row>
    <row r="11" spans="1:8" ht="12.75">
      <c r="A11" s="16" t="s">
        <v>65</v>
      </c>
      <c r="C11" t="s">
        <v>64</v>
      </c>
      <c r="D11" s="16"/>
      <c r="E11" s="16"/>
      <c r="F11" s="16"/>
      <c r="G11" s="16"/>
      <c r="H11" s="16"/>
    </row>
    <row r="12" spans="1:10" ht="12.75">
      <c r="A12" s="16" t="s">
        <v>91</v>
      </c>
      <c r="C12" s="3" t="s">
        <v>98</v>
      </c>
      <c r="D12" s="16"/>
      <c r="E12" s="16"/>
      <c r="F12" s="16"/>
      <c r="G12" s="16"/>
      <c r="H12" s="16"/>
      <c r="J12" t="s">
        <v>104</v>
      </c>
    </row>
    <row r="13" ht="12.75">
      <c r="A13" s="16"/>
    </row>
    <row r="30" ht="5.25" customHeight="1"/>
  </sheetData>
  <sheetProtection/>
  <hyperlinks>
    <hyperlink ref="C3" r:id="rId1" display="jgrossinger@ci.st-michael.mn.us"/>
    <hyperlink ref="C6" r:id="rId2" display="nancy.heinzen@co.stearns.mn.us"/>
    <hyperlink ref="C7" r:id="rId3" display="ajohnson@co.carver.mn.us"/>
    <hyperlink ref="C12" r:id="rId4" display="shelly.Maloney@co.sherburne.mn.us"/>
  </hyperlinks>
  <printOptions/>
  <pageMargins left="0.75" right="0.75" top="1" bottom="1" header="0.5" footer="0.5"/>
  <pageSetup horizontalDpi="600" verticalDpi="600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0">
      <selection activeCell="A41" sqref="A41"/>
    </sheetView>
  </sheetViews>
  <sheetFormatPr defaultColWidth="9.140625" defaultRowHeight="12.75"/>
  <cols>
    <col min="1" max="1" width="18.421875" style="0" customWidth="1"/>
    <col min="2" max="2" width="14.421875" style="0" customWidth="1"/>
    <col min="3" max="3" width="9.8515625" style="0" customWidth="1"/>
    <col min="5" max="5" width="17.7109375" style="0" customWidth="1"/>
    <col min="6" max="6" width="19.57421875" style="0" customWidth="1"/>
  </cols>
  <sheetData>
    <row r="1" spans="1:13" ht="12.75">
      <c r="A1" s="17" t="s">
        <v>20</v>
      </c>
      <c r="B1" s="18" t="s">
        <v>5</v>
      </c>
      <c r="C1" s="17"/>
      <c r="D1" s="17"/>
      <c r="E1" s="17" t="s">
        <v>17</v>
      </c>
      <c r="F1" s="17" t="s">
        <v>60</v>
      </c>
      <c r="G1" s="9"/>
      <c r="H1" s="9"/>
      <c r="I1" s="9"/>
      <c r="J1" s="9"/>
      <c r="K1" s="9"/>
      <c r="L1" s="9"/>
      <c r="M1" s="9"/>
    </row>
    <row r="2" spans="1:13" ht="12.75">
      <c r="A2" s="9"/>
      <c r="B2" s="15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9" t="s">
        <v>6</v>
      </c>
      <c r="B3" s="15">
        <v>200</v>
      </c>
      <c r="C3" s="9" t="s">
        <v>109</v>
      </c>
      <c r="D3" s="9"/>
      <c r="E3" s="73" t="s">
        <v>115</v>
      </c>
      <c r="F3" s="74" t="s">
        <v>89</v>
      </c>
      <c r="G3" s="20" t="s">
        <v>116</v>
      </c>
      <c r="H3" s="9"/>
      <c r="I3" s="9"/>
      <c r="J3" s="9"/>
      <c r="K3" s="9"/>
      <c r="L3" s="9"/>
      <c r="M3" s="9"/>
    </row>
    <row r="4" spans="1:13" ht="12.75">
      <c r="A4" s="9" t="s">
        <v>7</v>
      </c>
      <c r="B4" s="15" t="s">
        <v>67</v>
      </c>
      <c r="C4" s="9" t="s">
        <v>66</v>
      </c>
      <c r="D4" s="9"/>
      <c r="E4" s="24"/>
      <c r="F4" s="73" t="s">
        <v>90</v>
      </c>
      <c r="G4" s="19"/>
      <c r="H4" s="9"/>
      <c r="I4" s="9"/>
      <c r="J4" s="9"/>
      <c r="K4" s="9"/>
      <c r="L4" s="9"/>
      <c r="M4" s="9"/>
    </row>
    <row r="5" spans="1:13" ht="12.75">
      <c r="A5" s="9" t="s">
        <v>8</v>
      </c>
      <c r="B5" s="15">
        <v>200</v>
      </c>
      <c r="C5" s="19" t="s">
        <v>109</v>
      </c>
      <c r="D5" s="9"/>
      <c r="E5" s="72" t="s">
        <v>91</v>
      </c>
      <c r="F5" s="72" t="s">
        <v>92</v>
      </c>
      <c r="G5" s="9"/>
      <c r="H5" s="9"/>
      <c r="I5" s="9"/>
      <c r="J5" s="9"/>
      <c r="K5" s="9"/>
      <c r="L5" s="9"/>
      <c r="M5" s="9"/>
    </row>
    <row r="6" spans="1:13" ht="12.75">
      <c r="A6" s="9" t="s">
        <v>9</v>
      </c>
      <c r="B6" s="40">
        <v>150</v>
      </c>
      <c r="C6" s="9" t="s">
        <v>109</v>
      </c>
      <c r="D6" s="9"/>
      <c r="E6" s="73" t="s">
        <v>118</v>
      </c>
      <c r="F6" s="72" t="s">
        <v>117</v>
      </c>
      <c r="G6" s="20" t="s">
        <v>119</v>
      </c>
      <c r="H6" s="9"/>
      <c r="I6" s="9"/>
      <c r="J6" s="9"/>
      <c r="K6" s="9"/>
      <c r="L6" s="9"/>
      <c r="M6" s="9"/>
    </row>
    <row r="7" spans="1:13" ht="12.75">
      <c r="A7" s="9" t="s">
        <v>10</v>
      </c>
      <c r="B7" s="13">
        <v>200</v>
      </c>
      <c r="C7" s="19" t="s">
        <v>109</v>
      </c>
      <c r="D7" s="9"/>
      <c r="E7" s="72" t="s">
        <v>100</v>
      </c>
      <c r="F7" s="72" t="s">
        <v>99</v>
      </c>
      <c r="G7" s="20" t="s">
        <v>101</v>
      </c>
      <c r="H7" s="9"/>
      <c r="I7" s="9"/>
      <c r="J7" s="20" t="s">
        <v>102</v>
      </c>
      <c r="K7" s="9"/>
      <c r="L7" s="9"/>
      <c r="M7" s="9"/>
    </row>
    <row r="8" spans="1:13" ht="12.75">
      <c r="A8" s="9" t="s">
        <v>11</v>
      </c>
      <c r="B8" s="13">
        <v>100</v>
      </c>
      <c r="C8" s="19" t="s">
        <v>109</v>
      </c>
      <c r="D8" s="9"/>
      <c r="E8" s="25" t="s">
        <v>80</v>
      </c>
      <c r="F8" s="74" t="s">
        <v>93</v>
      </c>
      <c r="G8" s="9"/>
      <c r="H8" s="9"/>
      <c r="I8" s="9"/>
      <c r="J8" s="9"/>
      <c r="K8" s="9"/>
      <c r="L8" s="9"/>
      <c r="M8" s="9"/>
    </row>
    <row r="9" spans="1:13" ht="12.75">
      <c r="A9" s="9" t="s">
        <v>12</v>
      </c>
      <c r="B9" s="15">
        <v>100</v>
      </c>
      <c r="C9" s="21" t="s">
        <v>109</v>
      </c>
      <c r="D9" s="9"/>
      <c r="E9" s="75" t="s">
        <v>95</v>
      </c>
      <c r="F9" s="75" t="s">
        <v>94</v>
      </c>
      <c r="G9" s="9"/>
      <c r="H9" s="9"/>
      <c r="I9" s="9"/>
      <c r="J9" s="9"/>
      <c r="K9" s="9"/>
      <c r="L9" s="9"/>
      <c r="M9" s="9"/>
    </row>
    <row r="10" spans="1:13" ht="12.75">
      <c r="A10" s="11" t="s">
        <v>18</v>
      </c>
      <c r="B10" s="15">
        <v>100</v>
      </c>
      <c r="C10" s="19" t="s">
        <v>164</v>
      </c>
      <c r="D10" s="9"/>
      <c r="E10" s="73" t="s">
        <v>79</v>
      </c>
      <c r="F10" s="25"/>
      <c r="G10" s="20" t="s">
        <v>165</v>
      </c>
      <c r="H10" s="9"/>
      <c r="I10" s="9"/>
      <c r="J10" s="9"/>
      <c r="K10" s="9"/>
      <c r="L10" s="9"/>
      <c r="M10" s="9"/>
    </row>
    <row r="11" spans="1:13" ht="12.75">
      <c r="A11" s="9" t="s">
        <v>19</v>
      </c>
      <c r="B11" s="15">
        <v>200</v>
      </c>
      <c r="C11" s="19" t="s">
        <v>109</v>
      </c>
      <c r="D11" s="9"/>
      <c r="E11" s="73" t="s">
        <v>97</v>
      </c>
      <c r="F11" s="73" t="s">
        <v>96</v>
      </c>
      <c r="G11" s="9"/>
      <c r="H11" s="9"/>
      <c r="I11" s="9"/>
      <c r="J11" s="9"/>
      <c r="K11" s="9"/>
      <c r="L11" s="9"/>
      <c r="M11" s="9"/>
    </row>
    <row r="12" spans="1:13" ht="12.75">
      <c r="A12" s="9" t="s">
        <v>39</v>
      </c>
      <c r="B12" s="15">
        <v>165</v>
      </c>
      <c r="C12" s="9" t="s">
        <v>110</v>
      </c>
      <c r="D12" s="9"/>
      <c r="E12" s="25" t="s">
        <v>88</v>
      </c>
      <c r="F12" s="25" t="s">
        <v>117</v>
      </c>
      <c r="G12" s="9" t="s">
        <v>120</v>
      </c>
      <c r="H12" s="9"/>
      <c r="I12" s="9"/>
      <c r="J12" s="9"/>
      <c r="K12" s="9"/>
      <c r="L12" s="9"/>
      <c r="M12" s="9"/>
    </row>
    <row r="13" spans="1:13" ht="12.75">
      <c r="A13" s="9"/>
      <c r="B13" s="15">
        <f>SUM(B3:B12)</f>
        <v>1415</v>
      </c>
      <c r="C13" s="9"/>
      <c r="D13" s="9"/>
      <c r="E13" s="24"/>
      <c r="F13" s="24"/>
      <c r="G13" s="9"/>
      <c r="H13" s="9"/>
      <c r="I13" s="9"/>
      <c r="J13" s="9"/>
      <c r="K13" s="9"/>
      <c r="L13" s="9"/>
      <c r="M13" s="9"/>
    </row>
    <row r="14" spans="1:13" ht="12.75">
      <c r="A14" s="9" t="s">
        <v>154</v>
      </c>
      <c r="B14" s="40"/>
      <c r="C14" s="9"/>
      <c r="D14" s="9"/>
      <c r="E14" s="9" t="s">
        <v>155</v>
      </c>
      <c r="F14" s="9"/>
      <c r="G14" s="9"/>
      <c r="H14" s="9"/>
      <c r="I14" s="9"/>
      <c r="J14" s="9"/>
      <c r="K14" s="9"/>
      <c r="L14" s="9"/>
      <c r="M14" s="9"/>
    </row>
    <row r="15" spans="1:13" ht="12.75">
      <c r="A15" s="9" t="s">
        <v>28</v>
      </c>
      <c r="B15" s="40" t="s">
        <v>153</v>
      </c>
      <c r="C15" s="9"/>
      <c r="D15" s="9"/>
      <c r="E15" s="9" t="s">
        <v>56</v>
      </c>
      <c r="F15" s="20" t="s">
        <v>57</v>
      </c>
      <c r="G15" s="9"/>
      <c r="H15" s="9"/>
      <c r="I15" s="9"/>
      <c r="J15" s="9"/>
      <c r="K15" s="9"/>
      <c r="L15" s="9"/>
      <c r="M15" s="9"/>
    </row>
    <row r="16" spans="1:13" ht="12.75">
      <c r="A16" s="9"/>
      <c r="B16" s="40"/>
      <c r="C16" s="9"/>
      <c r="D16" s="9"/>
      <c r="E16" s="9" t="s">
        <v>30</v>
      </c>
      <c r="F16" s="9"/>
      <c r="G16" s="9"/>
      <c r="H16" s="9"/>
      <c r="I16" s="9"/>
      <c r="J16" s="9"/>
      <c r="K16" s="9"/>
      <c r="L16" s="9"/>
      <c r="M16" s="9"/>
    </row>
    <row r="17" spans="1:13" ht="12.75">
      <c r="A17" s="9" t="s">
        <v>134</v>
      </c>
      <c r="B17" s="40"/>
      <c r="C17" s="9"/>
      <c r="D17" s="9"/>
      <c r="E17" s="9" t="s">
        <v>135</v>
      </c>
      <c r="F17" s="9" t="s">
        <v>136</v>
      </c>
      <c r="G17" s="9"/>
      <c r="H17" s="9"/>
      <c r="I17" s="9"/>
      <c r="J17" s="9"/>
      <c r="K17" s="9"/>
      <c r="L17" s="9"/>
      <c r="M17" s="9"/>
    </row>
    <row r="18" spans="1:13" ht="12.75">
      <c r="A18" s="9" t="s">
        <v>29</v>
      </c>
      <c r="B18" s="15"/>
      <c r="C18" s="9"/>
      <c r="D18" s="9"/>
      <c r="E18" s="19" t="s">
        <v>70</v>
      </c>
      <c r="F18" s="9" t="s">
        <v>55</v>
      </c>
      <c r="G18" s="9"/>
      <c r="H18" s="20" t="s">
        <v>51</v>
      </c>
      <c r="I18" s="9"/>
      <c r="J18" s="9"/>
      <c r="K18" s="9"/>
      <c r="L18" s="9"/>
      <c r="M18" s="9"/>
    </row>
    <row r="19" spans="1:13" ht="12.75">
      <c r="A19" s="9" t="s">
        <v>32</v>
      </c>
      <c r="B19" s="15"/>
      <c r="C19" s="9"/>
      <c r="D19" s="9"/>
      <c r="E19" s="9" t="s">
        <v>31</v>
      </c>
      <c r="F19" s="9"/>
      <c r="G19" s="9"/>
      <c r="H19" s="20" t="s">
        <v>50</v>
      </c>
      <c r="I19" s="9"/>
      <c r="J19" s="9"/>
      <c r="K19" s="9"/>
      <c r="L19" s="9"/>
      <c r="M19" s="9"/>
    </row>
    <row r="20" spans="1:13" ht="12.75">
      <c r="A20" s="9" t="s">
        <v>137</v>
      </c>
      <c r="B20" s="15"/>
      <c r="C20" s="9"/>
      <c r="D20" s="9"/>
      <c r="E20" s="9"/>
      <c r="F20" s="9"/>
      <c r="G20" s="9"/>
      <c r="H20" s="20"/>
      <c r="I20" s="9"/>
      <c r="J20" s="9"/>
      <c r="K20" s="9"/>
      <c r="L20" s="9"/>
      <c r="M20" s="9"/>
    </row>
    <row r="21" spans="1:13" ht="12.75">
      <c r="A21" s="9" t="s">
        <v>54</v>
      </c>
      <c r="B21" s="40"/>
      <c r="C21" s="9"/>
      <c r="D21" s="9"/>
      <c r="E21" s="19" t="s">
        <v>69</v>
      </c>
      <c r="F21" s="9"/>
      <c r="G21" s="9"/>
      <c r="H21" s="9"/>
      <c r="I21" s="9"/>
      <c r="J21" s="9"/>
      <c r="K21" s="9"/>
      <c r="L21" s="9"/>
      <c r="M21" s="9"/>
    </row>
    <row r="22" spans="1:13" ht="12.75">
      <c r="A22" s="19" t="s">
        <v>74</v>
      </c>
      <c r="B22" s="22"/>
      <c r="C22" s="9"/>
      <c r="D22" s="9"/>
      <c r="E22" s="19" t="s">
        <v>75</v>
      </c>
      <c r="F22" s="9"/>
      <c r="G22" s="9"/>
      <c r="H22" s="9"/>
      <c r="I22" s="9"/>
      <c r="J22" s="9"/>
      <c r="K22" s="9"/>
      <c r="L22" s="9"/>
      <c r="M22" s="9"/>
    </row>
    <row r="23" spans="1:13" ht="12.75">
      <c r="A23" s="19" t="s">
        <v>76</v>
      </c>
      <c r="B23" s="22"/>
      <c r="C23" s="9"/>
      <c r="D23" s="9"/>
      <c r="E23" s="19" t="s">
        <v>76</v>
      </c>
      <c r="F23" s="9"/>
      <c r="G23" s="9"/>
      <c r="H23" s="9"/>
      <c r="I23" s="9"/>
      <c r="J23" s="9"/>
      <c r="K23" s="9"/>
      <c r="L23" s="9"/>
      <c r="M23" s="9"/>
    </row>
    <row r="24" spans="1:13" ht="12.75">
      <c r="A24" s="14" t="s">
        <v>68</v>
      </c>
      <c r="B24" s="40"/>
      <c r="C24" s="9"/>
      <c r="D24" s="9"/>
      <c r="E24" s="9"/>
      <c r="F24" s="11"/>
      <c r="G24" s="9"/>
      <c r="H24" s="9"/>
      <c r="I24" s="9"/>
      <c r="J24" s="9"/>
      <c r="K24" s="9"/>
      <c r="L24" s="9"/>
      <c r="M24" s="9"/>
    </row>
    <row r="25" spans="1:13" ht="12.75">
      <c r="A25" s="14"/>
      <c r="B25" s="55"/>
      <c r="C25" s="9"/>
      <c r="D25" s="9"/>
      <c r="E25" s="19"/>
      <c r="F25" s="9"/>
      <c r="G25" s="9"/>
      <c r="H25" s="20"/>
      <c r="I25" s="9"/>
      <c r="J25" s="9"/>
      <c r="K25" s="9"/>
      <c r="L25" s="9"/>
      <c r="M25" s="9"/>
    </row>
    <row r="26" ht="12.75">
      <c r="B26" s="2"/>
    </row>
    <row r="28" spans="1:2" ht="12.75">
      <c r="A28" t="s">
        <v>138</v>
      </c>
      <c r="B28" s="1"/>
    </row>
    <row r="29" ht="12.75">
      <c r="B29" s="1"/>
    </row>
    <row r="30" ht="12.75">
      <c r="B30" s="1"/>
    </row>
    <row r="31" spans="1:2" ht="12.75">
      <c r="A31" t="s">
        <v>48</v>
      </c>
      <c r="B31" s="1"/>
    </row>
    <row r="32" spans="1:2" ht="12.75">
      <c r="A32" t="s">
        <v>53</v>
      </c>
      <c r="B32" s="1"/>
    </row>
    <row r="33" ht="12.75">
      <c r="B33" s="1"/>
    </row>
    <row r="34" ht="12.75">
      <c r="B34" s="1"/>
    </row>
    <row r="35" spans="1:2" ht="12.75">
      <c r="A35" t="s">
        <v>73</v>
      </c>
      <c r="B35" s="1"/>
    </row>
    <row r="36" spans="1:2" ht="12.75">
      <c r="A36" s="16" t="s">
        <v>77</v>
      </c>
      <c r="B36" s="1"/>
    </row>
    <row r="37" ht="12.75">
      <c r="B37" s="1"/>
    </row>
    <row r="38" ht="12.75">
      <c r="A38" t="s">
        <v>87</v>
      </c>
    </row>
    <row r="40" spans="1:4" ht="12.75">
      <c r="A40" t="s">
        <v>254</v>
      </c>
      <c r="D40" t="s">
        <v>255</v>
      </c>
    </row>
  </sheetData>
  <sheetProtection/>
  <hyperlinks>
    <hyperlink ref="H19" r:id="rId1" display="mmaher@smithgendler.com"/>
    <hyperlink ref="H18" r:id="rId2" display="conferences@histcloud.com"/>
    <hyperlink ref="F15" r:id="rId3" display="troy.fryman@tylertech.com"/>
    <hyperlink ref="G6" r:id="rId4" display="donna.house@carltson.co.mn.us"/>
    <hyperlink ref="G7" r:id="rId5" display="vruesch@co.nobles.mn.us "/>
    <hyperlink ref="J7" r:id="rId6" display="david.parsons@ci.marshall.mn.us"/>
    <hyperlink ref="G3" r:id="rId7" display="matt.naatz@co.dodge.mn.us"/>
  </hyperlinks>
  <printOptions/>
  <pageMargins left="0.25" right="0.25" top="0.75" bottom="0.75" header="0.3" footer="0.3"/>
  <pageSetup horizontalDpi="300" verticalDpi="300" orientation="landscape"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PageLayoutView="0" workbookViewId="0" topLeftCell="A1">
      <selection activeCell="H60" sqref="H60"/>
    </sheetView>
  </sheetViews>
  <sheetFormatPr defaultColWidth="9.140625" defaultRowHeight="12.75"/>
  <cols>
    <col min="1" max="1" width="5.57421875" style="0" customWidth="1"/>
    <col min="2" max="2" width="46.421875" style="0" customWidth="1"/>
    <col min="3" max="3" width="0" style="0" hidden="1" customWidth="1"/>
    <col min="4" max="4" width="12.421875" style="0" customWidth="1"/>
    <col min="5" max="5" width="14.140625" style="0" hidden="1" customWidth="1"/>
    <col min="6" max="6" width="16.7109375" style="0" customWidth="1"/>
    <col min="7" max="7" width="0" style="0" hidden="1" customWidth="1"/>
    <col min="8" max="8" width="19.57421875" style="0" customWidth="1"/>
  </cols>
  <sheetData>
    <row r="1" spans="1:8" ht="14.25">
      <c r="A1" s="56" t="s">
        <v>85</v>
      </c>
      <c r="B1" s="57"/>
      <c r="C1" s="57"/>
      <c r="D1" s="57"/>
      <c r="E1" s="57"/>
      <c r="F1" s="57"/>
      <c r="G1" s="57"/>
      <c r="H1" s="57"/>
    </row>
    <row r="2" spans="1:8" ht="15.75">
      <c r="A2" s="118"/>
      <c r="B2" s="119" t="s">
        <v>1</v>
      </c>
      <c r="C2" s="120" t="s">
        <v>2</v>
      </c>
      <c r="D2" s="121" t="s">
        <v>3</v>
      </c>
      <c r="E2" s="59" t="s">
        <v>49</v>
      </c>
      <c r="F2" s="58" t="s">
        <v>4</v>
      </c>
      <c r="G2" s="58"/>
      <c r="H2" s="58" t="s">
        <v>33</v>
      </c>
    </row>
    <row r="3" spans="1:8" ht="15.75">
      <c r="A3" s="118">
        <v>1</v>
      </c>
      <c r="B3" s="109" t="s">
        <v>111</v>
      </c>
      <c r="C3" s="118"/>
      <c r="D3" s="110">
        <v>85</v>
      </c>
      <c r="E3" s="60"/>
      <c r="F3" s="27" t="s">
        <v>186</v>
      </c>
      <c r="G3" s="61"/>
      <c r="H3" s="35" t="s">
        <v>236</v>
      </c>
    </row>
    <row r="4" spans="1:8" ht="15.75">
      <c r="A4" s="118">
        <v>2</v>
      </c>
      <c r="B4" s="109" t="s">
        <v>112</v>
      </c>
      <c r="C4" s="118"/>
      <c r="D4" s="110">
        <v>60</v>
      </c>
      <c r="E4" s="60"/>
      <c r="F4" s="27" t="s">
        <v>186</v>
      </c>
      <c r="G4" s="61"/>
      <c r="H4" s="34" t="s">
        <v>237</v>
      </c>
    </row>
    <row r="5" spans="1:8" ht="15.75">
      <c r="A5" s="118">
        <v>3</v>
      </c>
      <c r="B5" s="109" t="s">
        <v>202</v>
      </c>
      <c r="C5" s="118"/>
      <c r="D5" s="110">
        <v>17</v>
      </c>
      <c r="E5" s="60"/>
      <c r="F5" s="27" t="s">
        <v>132</v>
      </c>
      <c r="G5" s="61"/>
      <c r="H5" s="35" t="s">
        <v>238</v>
      </c>
    </row>
    <row r="6" spans="1:8" ht="15.75">
      <c r="A6" s="118">
        <v>4</v>
      </c>
      <c r="B6" s="109" t="s">
        <v>179</v>
      </c>
      <c r="C6" s="118"/>
      <c r="D6" s="110">
        <v>35</v>
      </c>
      <c r="E6" s="60"/>
      <c r="F6" s="27" t="s">
        <v>180</v>
      </c>
      <c r="G6" s="61"/>
      <c r="H6" s="35" t="s">
        <v>212</v>
      </c>
    </row>
    <row r="7" spans="1:8" ht="15.75">
      <c r="A7" s="118">
        <v>5</v>
      </c>
      <c r="B7" s="109" t="s">
        <v>187</v>
      </c>
      <c r="C7" s="118"/>
      <c r="D7" s="111">
        <v>20</v>
      </c>
      <c r="E7" s="60"/>
      <c r="F7" s="27" t="s">
        <v>132</v>
      </c>
      <c r="G7" s="61"/>
      <c r="H7" s="38" t="s">
        <v>212</v>
      </c>
    </row>
    <row r="8" spans="1:8" ht="15.75">
      <c r="A8" s="118">
        <v>6</v>
      </c>
      <c r="B8" s="109" t="s">
        <v>188</v>
      </c>
      <c r="C8" s="118"/>
      <c r="D8" s="111">
        <v>25</v>
      </c>
      <c r="E8" s="60"/>
      <c r="F8" s="27" t="s">
        <v>132</v>
      </c>
      <c r="G8" s="61"/>
      <c r="H8" s="38" t="s">
        <v>212</v>
      </c>
    </row>
    <row r="9" spans="1:8" ht="15.75">
      <c r="A9" s="118">
        <v>7</v>
      </c>
      <c r="B9" s="109" t="s">
        <v>189</v>
      </c>
      <c r="C9" s="118"/>
      <c r="D9" s="110">
        <v>20</v>
      </c>
      <c r="E9" s="60"/>
      <c r="F9" s="27" t="s">
        <v>132</v>
      </c>
      <c r="G9" s="61"/>
      <c r="H9" s="35" t="s">
        <v>239</v>
      </c>
    </row>
    <row r="10" spans="1:8" ht="15.75">
      <c r="A10" s="118">
        <v>8</v>
      </c>
      <c r="B10" s="109" t="s">
        <v>190</v>
      </c>
      <c r="C10" s="118"/>
      <c r="D10" s="110">
        <v>20</v>
      </c>
      <c r="E10" s="60"/>
      <c r="F10" s="27" t="s">
        <v>132</v>
      </c>
      <c r="G10" s="61"/>
      <c r="H10" s="35" t="s">
        <v>91</v>
      </c>
    </row>
    <row r="11" spans="1:8" ht="15.75">
      <c r="A11" s="118">
        <v>9</v>
      </c>
      <c r="B11" s="109" t="s">
        <v>181</v>
      </c>
      <c r="C11" s="118"/>
      <c r="D11" s="110">
        <v>26</v>
      </c>
      <c r="E11" s="60"/>
      <c r="F11" s="27" t="s">
        <v>132</v>
      </c>
      <c r="G11" s="61"/>
      <c r="H11" s="35" t="s">
        <v>240</v>
      </c>
    </row>
    <row r="12" spans="1:8" ht="15.75">
      <c r="A12" s="118">
        <v>10</v>
      </c>
      <c r="B12" s="109" t="s">
        <v>205</v>
      </c>
      <c r="C12" s="118"/>
      <c r="D12" s="110">
        <v>36</v>
      </c>
      <c r="E12" s="60"/>
      <c r="F12" s="27" t="s">
        <v>132</v>
      </c>
      <c r="G12" s="61"/>
      <c r="H12" s="35" t="s">
        <v>42</v>
      </c>
    </row>
    <row r="13" spans="1:8" ht="15.75">
      <c r="A13" s="118">
        <v>11</v>
      </c>
      <c r="B13" s="109" t="s">
        <v>191</v>
      </c>
      <c r="C13" s="118"/>
      <c r="D13" s="110">
        <v>40</v>
      </c>
      <c r="E13" s="60"/>
      <c r="F13" s="27" t="s">
        <v>132</v>
      </c>
      <c r="G13" s="61"/>
      <c r="H13" s="35" t="s">
        <v>241</v>
      </c>
    </row>
    <row r="14" spans="1:8" ht="15.75">
      <c r="A14" s="118">
        <v>12</v>
      </c>
      <c r="B14" s="112" t="s">
        <v>121</v>
      </c>
      <c r="C14" s="118"/>
      <c r="D14" s="110">
        <v>37</v>
      </c>
      <c r="E14" s="60"/>
      <c r="F14" s="27" t="s">
        <v>132</v>
      </c>
      <c r="G14" s="61"/>
      <c r="H14" s="35" t="s">
        <v>22</v>
      </c>
    </row>
    <row r="15" spans="1:8" ht="15.75">
      <c r="A15" s="118">
        <v>13</v>
      </c>
      <c r="B15" s="112" t="s">
        <v>122</v>
      </c>
      <c r="C15" s="122"/>
      <c r="D15" s="110">
        <v>72</v>
      </c>
      <c r="E15" s="60"/>
      <c r="F15" s="27" t="s">
        <v>132</v>
      </c>
      <c r="G15" s="61"/>
      <c r="H15" s="35" t="s">
        <v>117</v>
      </c>
    </row>
    <row r="16" spans="1:8" ht="15.75">
      <c r="A16" s="118">
        <v>14</v>
      </c>
      <c r="B16" s="112" t="s">
        <v>123</v>
      </c>
      <c r="C16" s="122"/>
      <c r="D16" s="110">
        <v>27</v>
      </c>
      <c r="E16" s="60"/>
      <c r="F16" s="27" t="s">
        <v>132</v>
      </c>
      <c r="G16" s="61"/>
      <c r="H16" s="35" t="s">
        <v>221</v>
      </c>
    </row>
    <row r="17" spans="1:8" ht="15.75">
      <c r="A17" s="118">
        <v>15</v>
      </c>
      <c r="B17" s="112" t="s">
        <v>192</v>
      </c>
      <c r="C17" s="122"/>
      <c r="D17" s="110">
        <v>42</v>
      </c>
      <c r="E17" s="60"/>
      <c r="F17" s="27" t="s">
        <v>132</v>
      </c>
      <c r="G17" s="61"/>
      <c r="H17" s="35" t="s">
        <v>242</v>
      </c>
    </row>
    <row r="18" spans="1:8" ht="15.75">
      <c r="A18" s="118">
        <v>16</v>
      </c>
      <c r="B18" s="112" t="s">
        <v>193</v>
      </c>
      <c r="C18" s="118"/>
      <c r="D18" s="110">
        <v>35</v>
      </c>
      <c r="E18" s="60"/>
      <c r="F18" s="27" t="s">
        <v>132</v>
      </c>
      <c r="G18" s="61"/>
      <c r="H18" s="35" t="s">
        <v>226</v>
      </c>
    </row>
    <row r="19" spans="1:8" ht="15.75">
      <c r="A19" s="118">
        <v>17</v>
      </c>
      <c r="B19" s="112" t="s">
        <v>124</v>
      </c>
      <c r="C19" s="118"/>
      <c r="D19" s="110">
        <v>18</v>
      </c>
      <c r="E19" s="60"/>
      <c r="F19" s="27" t="s">
        <v>132</v>
      </c>
      <c r="G19" s="61"/>
      <c r="H19" s="35" t="s">
        <v>223</v>
      </c>
    </row>
    <row r="20" spans="1:8" ht="15.75">
      <c r="A20" s="118">
        <v>18</v>
      </c>
      <c r="B20" s="113" t="s">
        <v>125</v>
      </c>
      <c r="C20" s="122"/>
      <c r="D20" s="114">
        <v>40</v>
      </c>
      <c r="E20" s="60"/>
      <c r="F20" s="27" t="s">
        <v>186</v>
      </c>
      <c r="G20" s="61"/>
      <c r="H20" s="37" t="s">
        <v>243</v>
      </c>
    </row>
    <row r="21" spans="1:8" ht="15.75">
      <c r="A21" s="118">
        <v>19</v>
      </c>
      <c r="B21" s="112" t="s">
        <v>194</v>
      </c>
      <c r="C21" s="122"/>
      <c r="D21" s="111">
        <v>29</v>
      </c>
      <c r="E21" s="60"/>
      <c r="F21" s="27" t="s">
        <v>132</v>
      </c>
      <c r="G21" s="61"/>
      <c r="H21" s="38" t="s">
        <v>229</v>
      </c>
    </row>
    <row r="22" spans="1:8" ht="15.75">
      <c r="A22" s="118">
        <v>20</v>
      </c>
      <c r="B22" s="112" t="s">
        <v>195</v>
      </c>
      <c r="C22" s="122"/>
      <c r="D22" s="111">
        <v>15</v>
      </c>
      <c r="E22" s="60"/>
      <c r="F22" s="27" t="s">
        <v>132</v>
      </c>
      <c r="G22" s="61"/>
      <c r="H22" s="38" t="s">
        <v>244</v>
      </c>
    </row>
    <row r="23" spans="1:8" ht="15.75">
      <c r="A23" s="118">
        <v>21</v>
      </c>
      <c r="B23" s="112" t="s">
        <v>207</v>
      </c>
      <c r="C23" s="118"/>
      <c r="D23" s="111">
        <v>24</v>
      </c>
      <c r="E23" s="60"/>
      <c r="F23" s="27" t="s">
        <v>132</v>
      </c>
      <c r="G23" s="61"/>
      <c r="H23" s="38" t="s">
        <v>245</v>
      </c>
    </row>
    <row r="24" spans="1:8" ht="15.75">
      <c r="A24" s="118">
        <v>22</v>
      </c>
      <c r="B24" s="112" t="s">
        <v>126</v>
      </c>
      <c r="C24" s="122"/>
      <c r="D24" s="111">
        <v>37</v>
      </c>
      <c r="E24" s="60"/>
      <c r="F24" s="27" t="s">
        <v>132</v>
      </c>
      <c r="G24" s="61"/>
      <c r="H24" s="38" t="s">
        <v>246</v>
      </c>
    </row>
    <row r="25" spans="1:8" ht="15.75">
      <c r="A25" s="118">
        <v>23</v>
      </c>
      <c r="B25" s="112" t="s">
        <v>200</v>
      </c>
      <c r="C25" s="118"/>
      <c r="D25" s="111">
        <v>42</v>
      </c>
      <c r="E25" s="60"/>
      <c r="F25" s="27" t="s">
        <v>186</v>
      </c>
      <c r="G25" s="61"/>
      <c r="H25" s="38" t="s">
        <v>247</v>
      </c>
    </row>
    <row r="26" spans="1:8" ht="15.75">
      <c r="A26" s="118">
        <v>24</v>
      </c>
      <c r="B26" s="112" t="s">
        <v>201</v>
      </c>
      <c r="C26" s="122"/>
      <c r="D26" s="111">
        <v>47</v>
      </c>
      <c r="E26" s="60"/>
      <c r="F26" s="26" t="s">
        <v>68</v>
      </c>
      <c r="G26" s="61"/>
      <c r="H26" s="38" t="s">
        <v>247</v>
      </c>
    </row>
    <row r="27" spans="1:8" ht="15.75">
      <c r="A27" s="118">
        <v>25</v>
      </c>
      <c r="B27" s="115" t="s">
        <v>128</v>
      </c>
      <c r="C27" s="118"/>
      <c r="D27" s="110">
        <v>50</v>
      </c>
      <c r="E27" s="60"/>
      <c r="F27" s="26" t="s">
        <v>68</v>
      </c>
      <c r="G27" s="61"/>
      <c r="H27" s="35" t="s">
        <v>236</v>
      </c>
    </row>
    <row r="28" spans="1:8" ht="15.75">
      <c r="A28" s="118">
        <v>26</v>
      </c>
      <c r="B28" s="115" t="s">
        <v>129</v>
      </c>
      <c r="C28" s="123"/>
      <c r="D28" s="111">
        <v>45</v>
      </c>
      <c r="E28" s="60"/>
      <c r="F28" s="26" t="s">
        <v>68</v>
      </c>
      <c r="G28" s="61"/>
      <c r="H28" s="27" t="s">
        <v>248</v>
      </c>
    </row>
    <row r="29" spans="1:8" ht="15.75">
      <c r="A29" s="118">
        <v>27</v>
      </c>
      <c r="B29" s="115" t="s">
        <v>130</v>
      </c>
      <c r="C29" s="118"/>
      <c r="D29" s="111">
        <v>45</v>
      </c>
      <c r="E29" s="60"/>
      <c r="F29" s="26" t="s">
        <v>68</v>
      </c>
      <c r="G29" s="61"/>
      <c r="H29" s="27" t="s">
        <v>249</v>
      </c>
    </row>
    <row r="30" spans="1:8" ht="15.75">
      <c r="A30" s="118">
        <v>28</v>
      </c>
      <c r="B30" s="115" t="s">
        <v>196</v>
      </c>
      <c r="C30" s="118"/>
      <c r="D30" s="111">
        <v>60</v>
      </c>
      <c r="E30" s="60"/>
      <c r="F30" s="26" t="s">
        <v>68</v>
      </c>
      <c r="G30" s="61"/>
      <c r="H30" s="27" t="s">
        <v>242</v>
      </c>
    </row>
    <row r="31" spans="1:8" ht="15.75">
      <c r="A31" s="118">
        <v>29</v>
      </c>
      <c r="B31" s="115" t="s">
        <v>197</v>
      </c>
      <c r="C31" s="118"/>
      <c r="D31" s="110">
        <v>230</v>
      </c>
      <c r="E31" s="60"/>
      <c r="F31" s="27" t="s">
        <v>31</v>
      </c>
      <c r="G31" s="61"/>
      <c r="H31" s="35" t="s">
        <v>215</v>
      </c>
    </row>
    <row r="32" spans="1:8" ht="15.75">
      <c r="A32" s="118">
        <v>30</v>
      </c>
      <c r="B32" s="115" t="s">
        <v>269</v>
      </c>
      <c r="C32" s="118"/>
      <c r="D32" s="110">
        <v>24</v>
      </c>
      <c r="E32" s="60"/>
      <c r="F32" s="27" t="s">
        <v>180</v>
      </c>
      <c r="G32" s="61"/>
      <c r="H32" s="35" t="s">
        <v>211</v>
      </c>
    </row>
    <row r="33" spans="1:8" ht="15.75">
      <c r="A33" s="118">
        <v>31</v>
      </c>
      <c r="B33" s="115" t="s">
        <v>270</v>
      </c>
      <c r="C33" s="118"/>
      <c r="D33" s="110">
        <v>7</v>
      </c>
      <c r="E33" s="60"/>
      <c r="F33" s="27" t="s">
        <v>132</v>
      </c>
      <c r="G33" s="61"/>
      <c r="H33" s="35" t="s">
        <v>242</v>
      </c>
    </row>
    <row r="34" spans="1:8" ht="15.75">
      <c r="A34" s="118">
        <v>32</v>
      </c>
      <c r="B34" s="115" t="s">
        <v>133</v>
      </c>
      <c r="C34" s="118"/>
      <c r="D34" s="110">
        <v>57</v>
      </c>
      <c r="E34" s="60"/>
      <c r="F34" s="27" t="s">
        <v>132</v>
      </c>
      <c r="G34" s="61"/>
      <c r="H34" s="35" t="s">
        <v>240</v>
      </c>
    </row>
    <row r="35" spans="1:8" ht="15.75">
      <c r="A35" s="118">
        <v>33</v>
      </c>
      <c r="B35" s="115" t="s">
        <v>139</v>
      </c>
      <c r="C35" s="118"/>
      <c r="D35" s="116">
        <v>8</v>
      </c>
      <c r="E35" s="60"/>
      <c r="F35" s="27" t="s">
        <v>132</v>
      </c>
      <c r="G35" s="61"/>
      <c r="H35" s="35" t="s">
        <v>259</v>
      </c>
    </row>
    <row r="36" spans="1:8" ht="15.75">
      <c r="A36" s="118">
        <v>34</v>
      </c>
      <c r="B36" s="115" t="s">
        <v>140</v>
      </c>
      <c r="C36" s="118"/>
      <c r="D36" s="116">
        <v>6</v>
      </c>
      <c r="E36" s="60"/>
      <c r="F36" s="27" t="s">
        <v>132</v>
      </c>
      <c r="G36" s="61"/>
      <c r="H36" s="35" t="s">
        <v>247</v>
      </c>
    </row>
    <row r="37" spans="1:8" ht="15.75">
      <c r="A37" s="118">
        <v>35</v>
      </c>
      <c r="B37" s="115" t="s">
        <v>141</v>
      </c>
      <c r="C37" s="122"/>
      <c r="D37" s="116">
        <v>12</v>
      </c>
      <c r="E37" s="60"/>
      <c r="F37" s="27" t="s">
        <v>132</v>
      </c>
      <c r="G37" s="61"/>
      <c r="H37" s="35" t="s">
        <v>245</v>
      </c>
    </row>
    <row r="38" spans="1:8" ht="15.75">
      <c r="A38" s="118">
        <v>36</v>
      </c>
      <c r="B38" s="115" t="s">
        <v>142</v>
      </c>
      <c r="C38" s="122"/>
      <c r="D38" s="116">
        <v>60</v>
      </c>
      <c r="E38" s="60"/>
      <c r="F38" s="27" t="s">
        <v>132</v>
      </c>
      <c r="G38" s="61"/>
      <c r="H38" s="35" t="s">
        <v>250</v>
      </c>
    </row>
    <row r="39" spans="1:8" ht="15.75">
      <c r="A39" s="118">
        <v>37</v>
      </c>
      <c r="B39" s="117" t="s">
        <v>144</v>
      </c>
      <c r="C39" s="122"/>
      <c r="D39" s="116">
        <v>44</v>
      </c>
      <c r="E39" s="60"/>
      <c r="F39" s="27" t="s">
        <v>132</v>
      </c>
      <c r="G39" s="61"/>
      <c r="H39" s="35" t="s">
        <v>256</v>
      </c>
    </row>
    <row r="40" spans="1:8" ht="15.75">
      <c r="A40" s="118">
        <v>38</v>
      </c>
      <c r="B40" s="117" t="s">
        <v>145</v>
      </c>
      <c r="C40" s="124"/>
      <c r="D40" s="110">
        <v>45</v>
      </c>
      <c r="E40" s="60"/>
      <c r="F40" s="27" t="s">
        <v>132</v>
      </c>
      <c r="G40" s="61"/>
      <c r="H40" s="35" t="s">
        <v>238</v>
      </c>
    </row>
    <row r="41" spans="1:8" ht="15.75">
      <c r="A41" s="118">
        <v>39</v>
      </c>
      <c r="B41" s="115" t="s">
        <v>146</v>
      </c>
      <c r="C41" s="124"/>
      <c r="D41" s="109">
        <v>7</v>
      </c>
      <c r="E41" s="60"/>
      <c r="F41" s="27" t="s">
        <v>132</v>
      </c>
      <c r="G41" s="57"/>
      <c r="H41" s="125" t="s">
        <v>21</v>
      </c>
    </row>
    <row r="42" spans="1:8" ht="15.75">
      <c r="A42" s="122">
        <v>40</v>
      </c>
      <c r="B42" s="115" t="s">
        <v>147</v>
      </c>
      <c r="C42" s="124"/>
      <c r="D42" s="109">
        <v>10</v>
      </c>
      <c r="E42" s="60"/>
      <c r="F42" s="27" t="s">
        <v>132</v>
      </c>
      <c r="G42" s="57"/>
      <c r="H42" s="35" t="s">
        <v>212</v>
      </c>
    </row>
    <row r="43" spans="1:8" ht="15.75">
      <c r="A43" s="122">
        <v>41</v>
      </c>
      <c r="B43" s="115" t="s">
        <v>148</v>
      </c>
      <c r="C43" s="124"/>
      <c r="D43" s="109">
        <v>12</v>
      </c>
      <c r="E43" s="60"/>
      <c r="F43" s="27" t="s">
        <v>132</v>
      </c>
      <c r="G43" s="57"/>
      <c r="H43" s="35" t="s">
        <v>211</v>
      </c>
    </row>
    <row r="44" spans="1:8" ht="15.75">
      <c r="A44" s="122">
        <v>42</v>
      </c>
      <c r="B44" s="115" t="s">
        <v>149</v>
      </c>
      <c r="C44" s="124"/>
      <c r="D44" s="110">
        <v>20</v>
      </c>
      <c r="E44" s="60"/>
      <c r="F44" s="27" t="s">
        <v>132</v>
      </c>
      <c r="G44" s="57"/>
      <c r="H44" s="35" t="s">
        <v>213</v>
      </c>
    </row>
    <row r="45" spans="1:8" ht="15.75">
      <c r="A45" s="122">
        <v>43</v>
      </c>
      <c r="B45" s="115" t="s">
        <v>184</v>
      </c>
      <c r="C45" s="124"/>
      <c r="D45" s="110">
        <v>5</v>
      </c>
      <c r="E45" s="60"/>
      <c r="F45" s="27" t="s">
        <v>132</v>
      </c>
      <c r="G45" s="57"/>
      <c r="H45" s="35" t="s">
        <v>22</v>
      </c>
    </row>
    <row r="46" spans="1:8" ht="15.75">
      <c r="A46" s="122">
        <v>44</v>
      </c>
      <c r="B46" s="115" t="s">
        <v>150</v>
      </c>
      <c r="C46" s="124"/>
      <c r="D46" s="110">
        <v>25</v>
      </c>
      <c r="E46" s="60"/>
      <c r="F46" s="27" t="s">
        <v>132</v>
      </c>
      <c r="G46" s="57"/>
      <c r="H46" s="35" t="s">
        <v>214</v>
      </c>
    </row>
    <row r="47" spans="1:8" ht="15.75">
      <c r="A47" s="122">
        <v>45</v>
      </c>
      <c r="B47" s="115" t="s">
        <v>151</v>
      </c>
      <c r="C47" s="124"/>
      <c r="D47" s="110">
        <v>8</v>
      </c>
      <c r="E47" s="60"/>
      <c r="F47" s="27" t="s">
        <v>132</v>
      </c>
      <c r="G47" s="57"/>
      <c r="H47" s="35" t="s">
        <v>215</v>
      </c>
    </row>
    <row r="48" spans="1:8" ht="15.75">
      <c r="A48" s="122">
        <v>46</v>
      </c>
      <c r="B48" s="115" t="s">
        <v>185</v>
      </c>
      <c r="C48" s="124"/>
      <c r="D48" s="110">
        <v>30</v>
      </c>
      <c r="E48" s="60"/>
      <c r="F48" s="27" t="s">
        <v>132</v>
      </c>
      <c r="G48" s="57"/>
      <c r="H48" s="35" t="s">
        <v>216</v>
      </c>
    </row>
    <row r="49" spans="1:8" ht="15.75">
      <c r="A49" s="122">
        <v>47</v>
      </c>
      <c r="B49" s="115" t="s">
        <v>152</v>
      </c>
      <c r="C49" s="124"/>
      <c r="D49" s="110">
        <v>27</v>
      </c>
      <c r="E49" s="60"/>
      <c r="F49" s="27" t="s">
        <v>132</v>
      </c>
      <c r="G49" s="57"/>
      <c r="H49" s="35" t="s">
        <v>217</v>
      </c>
    </row>
    <row r="50" spans="1:8" ht="15.75">
      <c r="A50" s="122">
        <v>48</v>
      </c>
      <c r="B50" s="115" t="s">
        <v>156</v>
      </c>
      <c r="C50" s="124"/>
      <c r="D50" s="116">
        <v>18</v>
      </c>
      <c r="E50" s="60"/>
      <c r="F50" s="27" t="s">
        <v>132</v>
      </c>
      <c r="G50" s="57"/>
      <c r="H50" s="35" t="s">
        <v>247</v>
      </c>
    </row>
    <row r="51" spans="1:8" ht="15.75">
      <c r="A51" s="122">
        <v>49</v>
      </c>
      <c r="B51" s="115" t="s">
        <v>157</v>
      </c>
      <c r="C51" s="124"/>
      <c r="D51" s="110">
        <v>34</v>
      </c>
      <c r="E51" s="60"/>
      <c r="F51" s="27" t="s">
        <v>132</v>
      </c>
      <c r="G51" s="57"/>
      <c r="H51" s="35" t="s">
        <v>218</v>
      </c>
    </row>
    <row r="52" spans="1:8" ht="15.75">
      <c r="A52" s="122">
        <v>50</v>
      </c>
      <c r="B52" s="117" t="s">
        <v>198</v>
      </c>
      <c r="C52" s="124"/>
      <c r="D52" s="110">
        <v>55</v>
      </c>
      <c r="E52" s="60"/>
      <c r="F52" s="27" t="s">
        <v>132</v>
      </c>
      <c r="G52" s="57"/>
      <c r="H52" s="35" t="s">
        <v>219</v>
      </c>
    </row>
    <row r="53" spans="1:8" ht="15.75">
      <c r="A53" s="122">
        <v>51</v>
      </c>
      <c r="B53" s="117" t="s">
        <v>158</v>
      </c>
      <c r="C53" s="124"/>
      <c r="D53" s="110">
        <v>20</v>
      </c>
      <c r="E53" s="60"/>
      <c r="F53" s="27" t="s">
        <v>132</v>
      </c>
      <c r="G53" s="57"/>
      <c r="H53" s="35" t="s">
        <v>212</v>
      </c>
    </row>
    <row r="54" spans="1:8" ht="15.75">
      <c r="A54" s="122">
        <v>52</v>
      </c>
      <c r="B54" s="115" t="s">
        <v>159</v>
      </c>
      <c r="C54" s="124"/>
      <c r="D54" s="111">
        <v>19</v>
      </c>
      <c r="E54" s="60"/>
      <c r="F54" s="27" t="s">
        <v>132</v>
      </c>
      <c r="G54" s="57"/>
      <c r="H54" s="38" t="s">
        <v>220</v>
      </c>
    </row>
    <row r="55" spans="1:8" ht="15.75">
      <c r="A55" s="122">
        <v>53</v>
      </c>
      <c r="B55" s="115" t="s">
        <v>160</v>
      </c>
      <c r="C55" s="124"/>
      <c r="D55" s="111">
        <v>50</v>
      </c>
      <c r="E55" s="60"/>
      <c r="F55" s="27" t="s">
        <v>132</v>
      </c>
      <c r="G55" s="57"/>
      <c r="H55" s="38" t="s">
        <v>212</v>
      </c>
    </row>
    <row r="56" spans="1:8" ht="15.75">
      <c r="A56" s="122">
        <v>54</v>
      </c>
      <c r="B56" s="115" t="s">
        <v>161</v>
      </c>
      <c r="C56" s="124"/>
      <c r="D56" s="111">
        <v>70</v>
      </c>
      <c r="E56" s="60"/>
      <c r="F56" s="27" t="s">
        <v>132</v>
      </c>
      <c r="G56" s="57"/>
      <c r="H56" s="38" t="s">
        <v>91</v>
      </c>
    </row>
    <row r="57" spans="1:8" ht="15.75">
      <c r="A57" s="122">
        <v>55</v>
      </c>
      <c r="B57" s="115" t="s">
        <v>162</v>
      </c>
      <c r="C57" s="124"/>
      <c r="D57" s="111">
        <v>25</v>
      </c>
      <c r="E57" s="60"/>
      <c r="F57" s="27" t="s">
        <v>132</v>
      </c>
      <c r="G57" s="57"/>
      <c r="H57" s="38" t="s">
        <v>221</v>
      </c>
    </row>
    <row r="58" spans="1:8" ht="15.75">
      <c r="A58" s="122">
        <v>56</v>
      </c>
      <c r="B58" s="115" t="s">
        <v>162</v>
      </c>
      <c r="C58" s="118"/>
      <c r="D58" s="111">
        <v>25</v>
      </c>
      <c r="E58" s="60"/>
      <c r="F58" s="27" t="s">
        <v>132</v>
      </c>
      <c r="G58" s="57"/>
      <c r="H58" s="38" t="s">
        <v>222</v>
      </c>
    </row>
    <row r="59" spans="1:8" ht="15.75">
      <c r="A59" s="122">
        <v>57</v>
      </c>
      <c r="B59" s="115" t="s">
        <v>199</v>
      </c>
      <c r="C59" s="124"/>
      <c r="D59" s="111">
        <v>20</v>
      </c>
      <c r="E59" s="60"/>
      <c r="F59" s="27" t="s">
        <v>132</v>
      </c>
      <c r="G59" s="57"/>
      <c r="H59" s="38" t="s">
        <v>223</v>
      </c>
    </row>
    <row r="60" spans="1:8" ht="15.75">
      <c r="A60" s="122">
        <v>58</v>
      </c>
      <c r="B60" s="115" t="s">
        <v>163</v>
      </c>
      <c r="C60" s="124"/>
      <c r="D60" s="111">
        <v>38</v>
      </c>
      <c r="E60" s="60"/>
      <c r="F60" s="27" t="s">
        <v>132</v>
      </c>
      <c r="G60" s="57"/>
      <c r="H60" s="38" t="s">
        <v>224</v>
      </c>
    </row>
    <row r="61" spans="1:8" ht="15.75">
      <c r="A61" s="122">
        <v>59</v>
      </c>
      <c r="B61" s="115" t="s">
        <v>166</v>
      </c>
      <c r="C61" s="123"/>
      <c r="D61" s="111">
        <v>32</v>
      </c>
      <c r="E61" s="60"/>
      <c r="F61" s="27" t="s">
        <v>132</v>
      </c>
      <c r="G61" s="57"/>
      <c r="H61" s="38" t="s">
        <v>225</v>
      </c>
    </row>
    <row r="62" spans="1:8" ht="15.75">
      <c r="A62" s="122">
        <v>60</v>
      </c>
      <c r="B62" s="115" t="s">
        <v>167</v>
      </c>
      <c r="C62" s="124"/>
      <c r="D62" s="116">
        <v>21</v>
      </c>
      <c r="E62" s="60"/>
      <c r="F62" s="27" t="s">
        <v>132</v>
      </c>
      <c r="G62" s="57"/>
      <c r="H62" s="38" t="s">
        <v>247</v>
      </c>
    </row>
    <row r="63" spans="1:8" ht="15.75">
      <c r="A63" s="122">
        <v>61</v>
      </c>
      <c r="B63" s="115" t="s">
        <v>168</v>
      </c>
      <c r="C63" s="124"/>
      <c r="D63" s="116">
        <v>27</v>
      </c>
      <c r="E63" s="60"/>
      <c r="F63" s="27" t="s">
        <v>132</v>
      </c>
      <c r="G63" s="57"/>
      <c r="H63" s="38" t="s">
        <v>226</v>
      </c>
    </row>
    <row r="64" spans="1:8" ht="15.75">
      <c r="A64" s="122">
        <v>62</v>
      </c>
      <c r="B64" s="115" t="s">
        <v>169</v>
      </c>
      <c r="C64" s="124"/>
      <c r="D64" s="116">
        <v>15</v>
      </c>
      <c r="E64" s="60"/>
      <c r="F64" s="27" t="s">
        <v>132</v>
      </c>
      <c r="G64" s="57"/>
      <c r="H64" s="38" t="s">
        <v>212</v>
      </c>
    </row>
    <row r="65" spans="1:8" ht="15.75">
      <c r="A65" s="122">
        <v>63</v>
      </c>
      <c r="B65" s="115" t="s">
        <v>170</v>
      </c>
      <c r="C65" s="124"/>
      <c r="D65" s="116">
        <v>15</v>
      </c>
      <c r="E65" s="60"/>
      <c r="F65" s="27" t="s">
        <v>132</v>
      </c>
      <c r="G65" s="57"/>
      <c r="H65" s="38" t="s">
        <v>227</v>
      </c>
    </row>
    <row r="66" spans="1:8" ht="15.75">
      <c r="A66" s="122">
        <v>64</v>
      </c>
      <c r="B66" s="115" t="s">
        <v>171</v>
      </c>
      <c r="C66" s="124"/>
      <c r="D66" s="116">
        <v>20</v>
      </c>
      <c r="E66" s="60"/>
      <c r="F66" s="27" t="s">
        <v>132</v>
      </c>
      <c r="G66" s="57"/>
      <c r="H66" s="38" t="s">
        <v>260</v>
      </c>
    </row>
    <row r="67" spans="1:8" ht="15.75">
      <c r="A67" s="122">
        <v>65</v>
      </c>
      <c r="B67" s="115" t="s">
        <v>172</v>
      </c>
      <c r="C67" s="124"/>
      <c r="D67" s="116">
        <v>45</v>
      </c>
      <c r="E67" s="60"/>
      <c r="F67" s="27" t="s">
        <v>132</v>
      </c>
      <c r="G67" s="57"/>
      <c r="H67" s="104" t="s">
        <v>21</v>
      </c>
    </row>
    <row r="68" spans="1:8" ht="15.75">
      <c r="A68" s="122">
        <v>66</v>
      </c>
      <c r="B68" s="115" t="s">
        <v>173</v>
      </c>
      <c r="C68" s="124"/>
      <c r="D68" s="111">
        <v>25</v>
      </c>
      <c r="E68" s="60"/>
      <c r="F68" s="27" t="s">
        <v>132</v>
      </c>
      <c r="G68" s="57"/>
      <c r="H68" s="38" t="s">
        <v>228</v>
      </c>
    </row>
    <row r="69" spans="1:8" ht="15.75">
      <c r="A69" s="122">
        <v>67</v>
      </c>
      <c r="B69" s="115" t="s">
        <v>174</v>
      </c>
      <c r="C69" s="124"/>
      <c r="D69" s="111">
        <v>16</v>
      </c>
      <c r="E69" s="60"/>
      <c r="F69" s="27" t="s">
        <v>132</v>
      </c>
      <c r="G69" s="57"/>
      <c r="H69" s="38" t="s">
        <v>91</v>
      </c>
    </row>
    <row r="70" spans="1:8" ht="15.75">
      <c r="A70" s="122">
        <v>70</v>
      </c>
      <c r="B70" s="115" t="s">
        <v>175</v>
      </c>
      <c r="C70" s="124"/>
      <c r="D70" s="111">
        <v>25</v>
      </c>
      <c r="E70" s="60"/>
      <c r="F70" s="27" t="s">
        <v>132</v>
      </c>
      <c r="G70" s="57"/>
      <c r="H70" s="38" t="s">
        <v>76</v>
      </c>
    </row>
    <row r="71" spans="1:8" ht="15.75">
      <c r="A71" s="122">
        <v>71</v>
      </c>
      <c r="B71" s="115" t="s">
        <v>176</v>
      </c>
      <c r="C71" s="124"/>
      <c r="D71" s="110">
        <v>38</v>
      </c>
      <c r="E71" s="60"/>
      <c r="F71" s="27" t="s">
        <v>132</v>
      </c>
      <c r="G71" s="57"/>
      <c r="H71" s="35" t="s">
        <v>216</v>
      </c>
    </row>
    <row r="72" spans="1:8" ht="15.75">
      <c r="A72" s="122">
        <v>72</v>
      </c>
      <c r="B72" s="115" t="s">
        <v>177</v>
      </c>
      <c r="C72" s="124"/>
      <c r="D72" s="110">
        <v>48</v>
      </c>
      <c r="E72" s="60"/>
      <c r="F72" s="27" t="s">
        <v>132</v>
      </c>
      <c r="G72" s="57"/>
      <c r="H72" s="35" t="s">
        <v>216</v>
      </c>
    </row>
    <row r="73" spans="1:8" ht="15.75">
      <c r="A73" s="122">
        <v>73</v>
      </c>
      <c r="B73" s="115" t="s">
        <v>178</v>
      </c>
      <c r="C73" s="124"/>
      <c r="D73" s="111">
        <v>12</v>
      </c>
      <c r="E73" s="60"/>
      <c r="F73" s="27" t="s">
        <v>132</v>
      </c>
      <c r="G73" s="57"/>
      <c r="H73" s="35" t="s">
        <v>229</v>
      </c>
    </row>
    <row r="74" spans="1:8" ht="15.75">
      <c r="A74" s="122">
        <v>74</v>
      </c>
      <c r="B74" s="115" t="s">
        <v>208</v>
      </c>
      <c r="C74" s="124"/>
      <c r="D74" s="116">
        <v>27</v>
      </c>
      <c r="E74" s="60"/>
      <c r="F74" s="27" t="s">
        <v>132</v>
      </c>
      <c r="G74" s="57"/>
      <c r="H74" s="35" t="s">
        <v>247</v>
      </c>
    </row>
    <row r="75" spans="1:8" ht="15.75">
      <c r="A75" s="122">
        <v>75</v>
      </c>
      <c r="B75" s="115" t="s">
        <v>203</v>
      </c>
      <c r="C75" s="124"/>
      <c r="D75" s="116">
        <v>28</v>
      </c>
      <c r="E75" s="60"/>
      <c r="F75" s="27" t="s">
        <v>132</v>
      </c>
      <c r="G75" s="57"/>
      <c r="H75" s="35" t="s">
        <v>228</v>
      </c>
    </row>
    <row r="76" spans="1:8" ht="15.75">
      <c r="A76" s="122">
        <v>76</v>
      </c>
      <c r="B76" s="115" t="s">
        <v>257</v>
      </c>
      <c r="C76" s="118"/>
      <c r="D76" s="116">
        <v>65</v>
      </c>
      <c r="E76" s="60"/>
      <c r="F76" s="27" t="s">
        <v>30</v>
      </c>
      <c r="G76" s="57"/>
      <c r="H76" s="50" t="s">
        <v>258</v>
      </c>
    </row>
    <row r="77" spans="1:8" ht="15.75">
      <c r="A77" s="122">
        <v>77</v>
      </c>
      <c r="B77" s="115" t="s">
        <v>230</v>
      </c>
      <c r="C77" s="124"/>
      <c r="D77" s="110">
        <v>70</v>
      </c>
      <c r="E77" s="60"/>
      <c r="F77" s="27" t="s">
        <v>30</v>
      </c>
      <c r="G77" s="57"/>
      <c r="H77" s="35" t="s">
        <v>231</v>
      </c>
    </row>
    <row r="78" spans="1:8" ht="15.75">
      <c r="A78" s="122">
        <v>78</v>
      </c>
      <c r="B78" s="115" t="s">
        <v>232</v>
      </c>
      <c r="C78" s="124"/>
      <c r="D78" s="111">
        <v>40</v>
      </c>
      <c r="E78" s="60"/>
      <c r="F78" s="27" t="s">
        <v>28</v>
      </c>
      <c r="G78" s="57"/>
      <c r="H78" s="35" t="s">
        <v>212</v>
      </c>
    </row>
    <row r="79" spans="1:8" ht="15.75">
      <c r="A79" s="122">
        <v>79</v>
      </c>
      <c r="B79" s="115" t="s">
        <v>233</v>
      </c>
      <c r="C79" s="124"/>
      <c r="D79" s="111">
        <v>95</v>
      </c>
      <c r="E79" s="60"/>
      <c r="F79" s="27" t="s">
        <v>28</v>
      </c>
      <c r="G79" s="57"/>
      <c r="H79" s="35" t="s">
        <v>234</v>
      </c>
    </row>
    <row r="80" spans="1:8" ht="15.75">
      <c r="A80" s="122">
        <v>80</v>
      </c>
      <c r="B80" s="115" t="s">
        <v>29</v>
      </c>
      <c r="C80" s="124"/>
      <c r="D80" s="110">
        <v>30</v>
      </c>
      <c r="E80" s="66"/>
      <c r="F80" s="27" t="s">
        <v>29</v>
      </c>
      <c r="G80" s="57"/>
      <c r="H80" s="35" t="s">
        <v>235</v>
      </c>
    </row>
    <row r="81" spans="1:8" ht="15.75">
      <c r="A81" s="122">
        <v>81</v>
      </c>
      <c r="B81" s="115" t="s">
        <v>29</v>
      </c>
      <c r="C81" s="124"/>
      <c r="D81" s="116">
        <v>23</v>
      </c>
      <c r="E81" s="60"/>
      <c r="F81" s="27" t="s">
        <v>29</v>
      </c>
      <c r="G81" s="57"/>
      <c r="H81" s="105" t="s">
        <v>260</v>
      </c>
    </row>
    <row r="82" spans="1:8" ht="15.75">
      <c r="A82" s="122">
        <v>82</v>
      </c>
      <c r="B82" s="118"/>
      <c r="C82" s="124"/>
      <c r="D82" s="110">
        <f>SUM(D3:D81)</f>
        <v>2777</v>
      </c>
      <c r="E82" s="60"/>
      <c r="G82" s="57"/>
      <c r="H82" s="62"/>
    </row>
    <row r="83" spans="1:8" ht="14.25">
      <c r="A83" s="64">
        <v>83</v>
      </c>
      <c r="B83" s="57"/>
      <c r="C83" s="66"/>
      <c r="D83" s="60"/>
      <c r="E83" s="57"/>
      <c r="F83" s="57"/>
      <c r="G83" s="57"/>
      <c r="H83" s="62"/>
    </row>
    <row r="84" spans="1:8" ht="14.25">
      <c r="A84" s="64">
        <v>84</v>
      </c>
      <c r="B84" s="57"/>
      <c r="C84" s="57"/>
      <c r="D84" s="63"/>
      <c r="E84" s="57"/>
      <c r="F84" s="57"/>
      <c r="G84" s="57"/>
      <c r="H84" s="62"/>
    </row>
    <row r="85" spans="1:8" ht="14.25">
      <c r="A85" s="64">
        <v>85</v>
      </c>
      <c r="B85" s="57"/>
      <c r="C85" s="57"/>
      <c r="D85" s="60"/>
      <c r="E85" s="57"/>
      <c r="F85" s="57"/>
      <c r="G85" s="57"/>
      <c r="H85" s="62"/>
    </row>
    <row r="86" spans="1:8" ht="14.25">
      <c r="A86" s="64">
        <v>86</v>
      </c>
      <c r="B86" s="57"/>
      <c r="C86" s="57"/>
      <c r="D86" s="60"/>
      <c r="E86" s="57"/>
      <c r="F86" s="57"/>
      <c r="G86" s="57"/>
      <c r="H86" s="62"/>
    </row>
    <row r="87" spans="1:8" ht="14.25">
      <c r="A87" s="64">
        <v>87</v>
      </c>
      <c r="B87" s="57"/>
      <c r="C87" s="57"/>
      <c r="D87" s="60"/>
      <c r="E87" s="57"/>
      <c r="F87" s="57"/>
      <c r="G87" s="57"/>
      <c r="H87" s="62"/>
    </row>
    <row r="88" spans="1:8" ht="14.25">
      <c r="A88" s="64">
        <v>88</v>
      </c>
      <c r="B88" s="57"/>
      <c r="C88" s="57"/>
      <c r="D88" s="63"/>
      <c r="E88" s="57"/>
      <c r="F88" s="65"/>
      <c r="G88" s="57"/>
      <c r="H88" s="62"/>
    </row>
    <row r="89" spans="1:8" ht="14.25">
      <c r="A89" s="64">
        <v>89</v>
      </c>
      <c r="B89" s="57"/>
      <c r="C89" s="57"/>
      <c r="D89" s="60"/>
      <c r="E89" s="57"/>
      <c r="F89" s="65"/>
      <c r="G89" s="57"/>
      <c r="H89" s="62"/>
    </row>
    <row r="90" spans="1:8" ht="14.25">
      <c r="A90" s="64">
        <v>90</v>
      </c>
      <c r="B90" s="65"/>
      <c r="C90" s="57"/>
      <c r="D90" s="63"/>
      <c r="E90" s="57"/>
      <c r="F90" s="65"/>
      <c r="G90" s="57"/>
      <c r="H90" s="57"/>
    </row>
    <row r="91" spans="1:8" ht="14.25">
      <c r="A91" s="64">
        <v>91</v>
      </c>
      <c r="B91" s="65"/>
      <c r="C91" s="57"/>
      <c r="D91" s="63"/>
      <c r="E91" s="57"/>
      <c r="F91" s="57"/>
      <c r="G91" s="57"/>
      <c r="H91" s="57"/>
    </row>
    <row r="92" spans="1:8" ht="14.25">
      <c r="A92" s="64">
        <v>92</v>
      </c>
      <c r="B92" s="57"/>
      <c r="C92" s="57"/>
      <c r="D92" s="63"/>
      <c r="E92" s="57"/>
      <c r="F92" s="57"/>
      <c r="G92" s="57"/>
      <c r="H92" s="62"/>
    </row>
    <row r="93" spans="1:8" ht="14.25">
      <c r="A93" s="64">
        <v>93</v>
      </c>
      <c r="B93" s="57"/>
      <c r="C93" s="57"/>
      <c r="D93" s="63"/>
      <c r="E93" s="57"/>
      <c r="F93" s="61"/>
      <c r="G93" s="57"/>
      <c r="H93" s="62"/>
    </row>
    <row r="94" spans="1:8" ht="14.25">
      <c r="A94" s="64">
        <v>94</v>
      </c>
      <c r="B94" s="57"/>
      <c r="C94" s="57"/>
      <c r="D94" s="63"/>
      <c r="E94" s="57"/>
      <c r="F94" s="61"/>
      <c r="G94" s="57"/>
      <c r="H94" s="62"/>
    </row>
    <row r="95" spans="1:8" ht="14.25">
      <c r="A95" s="64">
        <v>95</v>
      </c>
      <c r="B95" s="57"/>
      <c r="C95" s="57"/>
      <c r="D95" s="63"/>
      <c r="E95" s="57"/>
      <c r="F95" s="61"/>
      <c r="G95" s="57"/>
      <c r="H95" s="62"/>
    </row>
    <row r="96" spans="1:8" ht="14.25">
      <c r="A96" s="64">
        <v>96</v>
      </c>
      <c r="B96" s="57"/>
      <c r="C96" s="57"/>
      <c r="D96" s="63"/>
      <c r="E96" s="57"/>
      <c r="F96" s="61"/>
      <c r="G96" s="57"/>
      <c r="H96" s="62"/>
    </row>
    <row r="97" spans="1:8" ht="14.25">
      <c r="A97" s="64">
        <v>97</v>
      </c>
      <c r="B97" s="57"/>
      <c r="C97" s="57"/>
      <c r="D97" s="63"/>
      <c r="E97" s="57"/>
      <c r="F97" s="61"/>
      <c r="G97" s="57"/>
      <c r="H97" s="62"/>
    </row>
    <row r="98" spans="1:8" ht="14.25">
      <c r="A98" s="64">
        <v>98</v>
      </c>
      <c r="B98" s="57"/>
      <c r="C98" s="57"/>
      <c r="D98" s="63"/>
      <c r="E98" s="57"/>
      <c r="F98" s="61"/>
      <c r="G98" s="57"/>
      <c r="H98" s="62"/>
    </row>
    <row r="99" spans="1:8" ht="14.25">
      <c r="A99" s="64">
        <v>99</v>
      </c>
      <c r="B99" s="57"/>
      <c r="C99" s="57"/>
      <c r="D99" s="63"/>
      <c r="E99" s="57"/>
      <c r="F99" s="61"/>
      <c r="G99" s="57"/>
      <c r="H99" s="62"/>
    </row>
    <row r="100" spans="1:8" ht="14.25">
      <c r="A100" s="64">
        <v>100</v>
      </c>
      <c r="B100" s="57"/>
      <c r="C100" s="57"/>
      <c r="D100" s="63"/>
      <c r="E100" s="57"/>
      <c r="F100" s="61"/>
      <c r="G100" s="57"/>
      <c r="H100" s="62"/>
    </row>
    <row r="101" spans="1:8" ht="14.25">
      <c r="A101" s="64">
        <v>101</v>
      </c>
      <c r="B101" s="57"/>
      <c r="C101" s="57"/>
      <c r="D101" s="63"/>
      <c r="E101" s="57"/>
      <c r="F101" s="61"/>
      <c r="G101" s="57"/>
      <c r="H101" s="62"/>
    </row>
    <row r="102" spans="1:8" ht="14.25">
      <c r="A102" s="64">
        <v>102</v>
      </c>
      <c r="B102" s="66"/>
      <c r="C102" s="57"/>
      <c r="D102" s="60">
        <f>SUM(D3:D101)</f>
        <v>5554</v>
      </c>
      <c r="E102" s="57"/>
      <c r="F102" s="61"/>
      <c r="G102" s="57"/>
      <c r="H102" s="57"/>
    </row>
    <row r="103" spans="1:7" ht="14.25">
      <c r="A103" s="64">
        <v>103</v>
      </c>
      <c r="E103" s="57"/>
      <c r="F103" s="57"/>
      <c r="G103" s="57"/>
    </row>
    <row r="104" spans="1:7" ht="14.25">
      <c r="A104" s="57"/>
      <c r="E104" s="57"/>
      <c r="G104" s="57"/>
    </row>
  </sheetData>
  <sheetProtection/>
  <printOptions/>
  <pageMargins left="0.25" right="0.25" top="0.75" bottom="0.75" header="0.3" footer="0.3"/>
  <pageSetup fitToHeight="2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B33" sqref="B33"/>
    </sheetView>
  </sheetViews>
  <sheetFormatPr defaultColWidth="9.140625" defaultRowHeight="12.75"/>
  <cols>
    <col min="1" max="1" width="20.421875" style="0" customWidth="1"/>
    <col min="2" max="2" width="9.140625" style="1" customWidth="1"/>
    <col min="4" max="4" width="18.00390625" style="0" customWidth="1"/>
    <col min="13" max="13" width="10.140625" style="0" customWidth="1"/>
  </cols>
  <sheetData>
    <row r="1" spans="1:7" ht="12.75">
      <c r="A1" t="s">
        <v>86</v>
      </c>
      <c r="G1" s="41"/>
    </row>
    <row r="2" spans="1:7" ht="12.75">
      <c r="A2" t="s">
        <v>34</v>
      </c>
      <c r="F2" s="6">
        <v>1429.58</v>
      </c>
      <c r="G2" s="103" t="s">
        <v>71</v>
      </c>
    </row>
    <row r="3" spans="1:12" ht="12.75">
      <c r="A3" t="s">
        <v>251</v>
      </c>
      <c r="B3" s="1">
        <v>53</v>
      </c>
      <c r="C3" s="2"/>
      <c r="F3" s="6">
        <v>1415</v>
      </c>
      <c r="G3" s="103" t="s">
        <v>263</v>
      </c>
      <c r="J3" t="s">
        <v>265</v>
      </c>
      <c r="K3" s="107">
        <v>100</v>
      </c>
      <c r="L3" t="s">
        <v>18</v>
      </c>
    </row>
    <row r="4" spans="1:12" ht="12.75">
      <c r="A4" t="s">
        <v>212</v>
      </c>
      <c r="B4" s="1">
        <v>215</v>
      </c>
      <c r="C4" s="2"/>
      <c r="F4" s="6">
        <f>(F2-F3)</f>
        <v>14.579999999999927</v>
      </c>
      <c r="G4" s="41"/>
      <c r="H4" s="6"/>
      <c r="K4">
        <v>1068</v>
      </c>
      <c r="L4" t="s">
        <v>266</v>
      </c>
    </row>
    <row r="5" spans="1:12" ht="12.75">
      <c r="A5" t="s">
        <v>242</v>
      </c>
      <c r="B5" s="1">
        <v>109</v>
      </c>
      <c r="C5" s="2"/>
      <c r="F5" s="6"/>
      <c r="G5" s="41"/>
      <c r="H5" s="6"/>
      <c r="K5">
        <v>973</v>
      </c>
      <c r="L5" t="s">
        <v>34</v>
      </c>
    </row>
    <row r="6" spans="1:12" ht="12.75">
      <c r="A6" t="s">
        <v>221</v>
      </c>
      <c r="B6" s="1">
        <v>52</v>
      </c>
      <c r="C6" s="2"/>
      <c r="F6" s="6"/>
      <c r="G6" s="41"/>
      <c r="H6" s="6"/>
      <c r="K6">
        <v>18</v>
      </c>
      <c r="L6" t="s">
        <v>267</v>
      </c>
    </row>
    <row r="7" spans="1:12" ht="12.75">
      <c r="A7" t="s">
        <v>42</v>
      </c>
      <c r="B7" s="1">
        <v>36</v>
      </c>
      <c r="C7" s="2"/>
      <c r="F7" s="7"/>
      <c r="G7" s="41"/>
      <c r="H7" s="6"/>
      <c r="K7">
        <v>23</v>
      </c>
      <c r="L7" t="s">
        <v>206</v>
      </c>
    </row>
    <row r="8" spans="1:12" ht="12.75">
      <c r="A8" t="s">
        <v>243</v>
      </c>
      <c r="B8" s="1">
        <v>40</v>
      </c>
      <c r="C8" s="2"/>
      <c r="F8" s="6"/>
      <c r="G8" s="42"/>
      <c r="H8" s="6"/>
      <c r="K8">
        <v>595</v>
      </c>
      <c r="L8" t="s">
        <v>131</v>
      </c>
    </row>
    <row r="9" spans="1:13" ht="12.75">
      <c r="A9" t="s">
        <v>252</v>
      </c>
      <c r="B9" s="1">
        <v>38</v>
      </c>
      <c r="C9" s="2"/>
      <c r="F9" s="8"/>
      <c r="G9" s="41"/>
      <c r="K9" s="108">
        <f>SUM(K3:K8)</f>
        <v>2777</v>
      </c>
      <c r="M9" t="s">
        <v>268</v>
      </c>
    </row>
    <row r="10" spans="1:7" ht="12.75">
      <c r="A10" t="s">
        <v>253</v>
      </c>
      <c r="B10" s="1">
        <v>57</v>
      </c>
      <c r="C10" s="2"/>
      <c r="G10" s="41"/>
    </row>
    <row r="11" spans="1:7" ht="12.75">
      <c r="A11" t="s">
        <v>22</v>
      </c>
      <c r="B11" s="1">
        <v>42</v>
      </c>
      <c r="C11" s="2"/>
      <c r="G11" s="6"/>
    </row>
    <row r="12" spans="1:3" ht="12.75">
      <c r="A12" t="s">
        <v>218</v>
      </c>
      <c r="B12" s="1">
        <v>34</v>
      </c>
      <c r="C12" s="2"/>
    </row>
    <row r="13" spans="1:10" ht="12.75">
      <c r="A13" t="s">
        <v>91</v>
      </c>
      <c r="B13" s="1">
        <v>106</v>
      </c>
      <c r="C13" s="2"/>
      <c r="J13" s="16"/>
    </row>
    <row r="14" spans="2:3" ht="12.75">
      <c r="B14" s="1">
        <f>SUM(B3:B13)</f>
        <v>782</v>
      </c>
      <c r="C14" s="2"/>
    </row>
    <row r="15" ht="12.75">
      <c r="C15" s="2"/>
    </row>
    <row r="16" ht="12.75">
      <c r="C16" s="2"/>
    </row>
    <row r="17" spans="1:6" ht="12.75">
      <c r="A17" s="11"/>
      <c r="C17" s="2"/>
      <c r="D17" s="1"/>
      <c r="F17">
        <v>44</v>
      </c>
    </row>
    <row r="18" spans="1:6" ht="12.75">
      <c r="A18" s="23" t="s">
        <v>84</v>
      </c>
      <c r="C18" s="2"/>
      <c r="F18">
        <v>65</v>
      </c>
    </row>
    <row r="19" spans="1:6" ht="12.75">
      <c r="A19" s="23"/>
      <c r="B19" s="47">
        <v>72</v>
      </c>
      <c r="C19" s="2"/>
      <c r="F19">
        <v>27</v>
      </c>
    </row>
    <row r="20" spans="1:9" ht="12.75">
      <c r="A20" s="23"/>
      <c r="B20" s="47">
        <v>20</v>
      </c>
      <c r="C20" s="2"/>
      <c r="F20">
        <v>8</v>
      </c>
      <c r="I20" s="1"/>
    </row>
    <row r="21" spans="1:6" ht="12.75">
      <c r="A21" s="23"/>
      <c r="B21" s="47">
        <v>238</v>
      </c>
      <c r="C21" s="2"/>
      <c r="F21">
        <v>6</v>
      </c>
    </row>
    <row r="22" spans="1:6" ht="12.75">
      <c r="A22" s="23"/>
      <c r="B22" s="47">
        <v>116</v>
      </c>
      <c r="C22" s="2"/>
      <c r="F22">
        <v>21</v>
      </c>
    </row>
    <row r="23" spans="1:10" ht="12.75">
      <c r="A23" s="23"/>
      <c r="B23" s="47">
        <v>36</v>
      </c>
      <c r="C23" s="2"/>
      <c r="F23">
        <v>20</v>
      </c>
      <c r="J23" s="1"/>
    </row>
    <row r="24" spans="1:6" ht="12.75">
      <c r="A24" s="23"/>
      <c r="B24" s="47">
        <v>95</v>
      </c>
      <c r="C24" s="2"/>
      <c r="F24">
        <v>18</v>
      </c>
    </row>
    <row r="25" spans="2:7" ht="12.75">
      <c r="B25" s="47">
        <v>62</v>
      </c>
      <c r="C25" s="1"/>
      <c r="F25" s="106">
        <v>23</v>
      </c>
      <c r="G25" t="s">
        <v>264</v>
      </c>
    </row>
    <row r="26" spans="2:7" ht="12.75">
      <c r="B26" s="47">
        <v>60</v>
      </c>
      <c r="F26">
        <v>209</v>
      </c>
      <c r="G26" t="s">
        <v>261</v>
      </c>
    </row>
    <row r="27" spans="2:6" ht="12.75">
      <c r="B27" s="47">
        <v>75</v>
      </c>
      <c r="C27" s="1"/>
      <c r="D27" s="16"/>
      <c r="F27">
        <v>782</v>
      </c>
    </row>
    <row r="28" spans="1:6" ht="12.75">
      <c r="A28" s="16"/>
      <c r="B28" s="47">
        <v>135</v>
      </c>
      <c r="F28">
        <f>SUM(F26:F27)</f>
        <v>991</v>
      </c>
    </row>
    <row r="29" spans="2:8" ht="12.75">
      <c r="B29" s="47">
        <v>89</v>
      </c>
      <c r="C29" s="47"/>
      <c r="H29" s="16"/>
    </row>
    <row r="30" spans="1:2" ht="12.75">
      <c r="A30" s="16"/>
      <c r="B30" s="47">
        <v>70</v>
      </c>
    </row>
    <row r="31" spans="1:3" ht="12.75">
      <c r="A31" s="16" t="s">
        <v>262</v>
      </c>
      <c r="B31" s="47">
        <v>1</v>
      </c>
      <c r="C31" s="1"/>
    </row>
    <row r="32" ht="12.75">
      <c r="B32" s="47">
        <f>SUM(B19:B31)</f>
        <v>1069</v>
      </c>
    </row>
    <row r="33" ht="12.75">
      <c r="B33" s="1">
        <v>1014</v>
      </c>
    </row>
    <row r="34" ht="12.75">
      <c r="B34" s="1">
        <f>SUM(B32:B33)</f>
        <v>2083</v>
      </c>
    </row>
    <row r="35" ht="12.75">
      <c r="B35" s="1">
        <v>159</v>
      </c>
    </row>
    <row r="36" ht="12.75">
      <c r="B36" s="1">
        <f>SUM(B34:B35)</f>
        <v>2242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Grossinger</dc:creator>
  <cp:keywords/>
  <dc:description/>
  <cp:lastModifiedBy>Jane Grossinger</cp:lastModifiedBy>
  <cp:lastPrinted>2017-05-25T11:48:20Z</cp:lastPrinted>
  <dcterms:created xsi:type="dcterms:W3CDTF">2007-02-08T23:12:42Z</dcterms:created>
  <dcterms:modified xsi:type="dcterms:W3CDTF">2017-07-05T17:47:43Z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